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WS18009\Desktop\1.25公営企業に係る経営比較分析表（平成29年度決算）分析について\204510　朝日村\"/>
    </mc:Choice>
  </mc:AlternateContent>
  <xr:revisionPtr revIDLastSave="0" documentId="12_ncr:500000_{DAD3078C-0E2B-491E-995D-1771AADD37F1}" xr6:coauthVersionLast="31" xr6:coauthVersionMax="31" xr10:uidLastSave="{00000000-0000-0000-0000-000000000000}"/>
  <workbookProtection workbookAlgorithmName="SHA-512" workbookHashValue="b3AJ8uC7EBtpJ0jHxyLEnbvUxFEIItJR9C8mg3lGDJRFH9mYC8cJbCiVYCIc9tOycK0nzR16pz4o3QYEIHrjOg==" workbookSaltValue="w93S5v06AjFcrgCjJb5fO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<sst xmlns="http://schemas.openxmlformats.org/spreadsheetml/2006/main" count="240" uniqueCount="126">
  <si>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</si>
  <si>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</si>
  <si>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</si>
  <si>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</si>
  <si>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</si>
  <si>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</si>
  <si>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</si>
  <si>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</si>
  <si>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</si>
  <si>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</si>
  <si>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</si>
  <si>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</si>
  <si>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</si>
  <si>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</si>
  <si>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</si>
  <si>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</si>
  <si>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</si>
  <si>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</si>
  <si>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</si>
  <si>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</si>
  <si>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</si>
  <si>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</si>
  <si>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</si>
  <si>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</si>
  <si>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</si>
  <si>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</si>
  <si>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</si>
  <si>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</si>
  <si>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</si>
  <si>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</si>
  <si>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</si>
  <si>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</si>
  <si>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</si>
  <si>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</si>
  <si>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</si>
  <si>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</si>
  <si>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</si>
  <si>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</si>
  <si>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</si>
  <si>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</si>
  <si>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</si>
  <si>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</si>
  <si>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</si>
  <si>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</si>
  <si>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</si>
  <si>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</si>
  <si>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</si>
  <si>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</si>
  <si>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</si>
  <si>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</si>
  <si>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</si>
  <si>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</si>
  <si>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</si>
  <si>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</si>
  <si>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</si>
  <si>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</si>
  <si>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</si>
  <si>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</si>
  <si>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</si>
  <si>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</si>
  <si>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</si>
  <si>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</si>
  <si>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</si>
  <si>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</si>
  <si>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</si>
  <si>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</si>
  <si>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</si>
  <si>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</si>
  <si>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</si>
  <si>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</si>
  <si>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</si>
  <si>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</si>
  <si>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</si>
  <si>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</si>
  <si>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</si>
  <si>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</si>
  <si>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</si>
  <si>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</si>
  <si>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</si>
  <si>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</si>
  <si>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</si>
  <si>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</si>
  <si>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</si>
  <si>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</si>
  <si>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</si>
  <si>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</si>
  <si>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</si>
  <si>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</si>
  <si>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</si>
  <si>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</si>
  <si>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</si>
  <si>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</si>
  <si>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</si>
  <si>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</si>
  <si>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</si>
  <si>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</si>
  <si>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</si>
  <si>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</si>
  <si>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</si>
  <si>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</si>
  <si>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</si>
  <si>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</si>
  <si>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</si>
  <si>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</si>
  <si>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</si>
  <si>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</si>
  <si>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</si>
  <si>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</si>
  <si>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</si>
  <si>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</si>
  <si>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朝日村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</si>
  <si>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</si>
  <si>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</si>
  <si>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</si>
  <si>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</si>
  <si>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</si>
  <si>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</si>
  <si>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</si>
  <si>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</si>
  <si>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</si>
  <si>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</si>
  <si>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</si>
  <si>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</si>
  <si>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料金収入の減少、繰入金の減少、地方債償還金は変わらず多額のため、100％を下回っており、H28に比べ悪くなってしまった。料金収入については今後も増加を見込めないことから費用節減や効率的な運営に取組みたい。
経費回収率、汚水処理原価、施設利用率ともに、類似団体平均値を上回っており、比較的に効率的な経営を行っている。</t>
    <rPh sb="21" eb="23">
      <t>クリイレ</t>
    </rPh>
    <rPh sb="23" eb="24">
      <t>キン</t>
    </rPh>
    <rPh sb="25" eb="27">
      <t>ゲンショウ</t>
    </rPh>
    <rPh sb="35" eb="36">
      <t>カ</t>
    </rPh>
    <rPh sb="61" eb="62">
      <t>クラ</t>
    </rPh>
    <rPh sb="63" eb="64">
      <t>ワル</t>
    </rPh>
    <rPh sb="102" eb="105">
      <t>コウリツテキ</t>
    </rPh>
    <rPh sb="106" eb="108">
      <t>ウンエイ</t>
    </rPh>
    <phoneticPr fontId="4"/>
  </si>
  <si>
    <t xml:space="preserve">既設管渠については法定耐用年数に達していないため、老朽化率は0である。
供用開始から20年以上が経過しており、今後さらなる施設の修繕・更新、管渠の耐震化等が課題。
</t>
    <phoneticPr fontId="4"/>
  </si>
  <si>
    <t>水洗化率の増加は、未加入高齢者世帯の減少、宅地造成地の新規加入によるが、人口減や節水機器にの影響で料金収入の増加が見込めない。
しかし、施設の更新は行わなければならず、厳しい運営状況であるが、H31に法適化を行う予定なので費用の削減、料金改定の検討など経営改善に努めたい。</t>
    <rPh sb="0" eb="3">
      <t>スイセンカ</t>
    </rPh>
    <rPh sb="3" eb="4">
      <t>リツ</t>
    </rPh>
    <rPh sb="5" eb="7">
      <t>ゾウカ</t>
    </rPh>
    <rPh sb="9" eb="12">
      <t>ミカニュウ</t>
    </rPh>
    <rPh sb="12" eb="15">
      <t>コウレイシャ</t>
    </rPh>
    <rPh sb="15" eb="17">
      <t>セタイ</t>
    </rPh>
    <rPh sb="18" eb="20">
      <t>ゲンショウ</t>
    </rPh>
    <rPh sb="21" eb="23">
      <t>タクチ</t>
    </rPh>
    <rPh sb="23" eb="26">
      <t>ゾウセイチ</t>
    </rPh>
    <rPh sb="27" eb="29">
      <t>シンキ</t>
    </rPh>
    <rPh sb="29" eb="31">
      <t>カニュウ</t>
    </rPh>
    <rPh sb="36" eb="39">
      <t>ジンコウゲン</t>
    </rPh>
    <rPh sb="40" eb="42">
      <t>セッスイ</t>
    </rPh>
    <rPh sb="42" eb="44">
      <t>キキ</t>
    </rPh>
    <rPh sb="46" eb="48">
      <t>エイキョウ</t>
    </rPh>
    <rPh sb="49" eb="51">
      <t>リョウキン</t>
    </rPh>
    <rPh sb="51" eb="53">
      <t>シュウニュウ</t>
    </rPh>
    <rPh sb="54" eb="56">
      <t>ゾウカ</t>
    </rPh>
    <rPh sb="57" eb="59">
      <t>ミコ</t>
    </rPh>
    <rPh sb="68" eb="70">
      <t>シセツ</t>
    </rPh>
    <rPh sb="71" eb="73">
      <t>コウシン</t>
    </rPh>
    <rPh sb="74" eb="75">
      <t>オコナ</t>
    </rPh>
    <rPh sb="84" eb="85">
      <t>キビ</t>
    </rPh>
    <rPh sb="87" eb="89">
      <t>ウンエイ</t>
    </rPh>
    <rPh sb="89" eb="91">
      <t>ジョウキョウ</t>
    </rPh>
    <rPh sb="100" eb="101">
      <t>ホウ</t>
    </rPh>
    <rPh sb="101" eb="102">
      <t>テキ</t>
    </rPh>
    <rPh sb="102" eb="103">
      <t>カ</t>
    </rPh>
    <rPh sb="104" eb="105">
      <t>オコナ</t>
    </rPh>
    <rPh sb="106" eb="108">
      <t>ヨテイ</t>
    </rPh>
    <rPh sb="111" eb="113">
      <t>ヒヨウ</t>
    </rPh>
    <rPh sb="114" eb="116">
      <t>サクゲン</t>
    </rPh>
    <rPh sb="117" eb="119">
      <t>リョウキン</t>
    </rPh>
    <rPh sb="119" eb="121">
      <t>カイテイ</t>
    </rPh>
    <rPh sb="122" eb="124">
      <t>ケントウ</t>
    </rPh>
    <rPh sb="126" eb="128">
      <t>ケイエイ</t>
    </rPh>
    <rPh sb="128" eb="130">
      <t>カイゼン</t>
    </rPh>
    <rPh sb="131" eb="1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</si>
</sst>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F8-47FF-8EC1-2B0937A558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58F8-47FF-8EC1-2B0937A558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42.26</c:v>
                </c:pt>
                <c:pt idx="1">
                  <c:v>40.43</c:v>
                </c:pt>
                <c:pt idx="2">
                  <c:v>47.15</c:v>
                </c:pt>
                <c:pt idx="3">
                  <c:v>47.73</c:v>
                </c:pt>
                <c:pt idx="4">
                  <c:v>45.69</c:v>
                </c:pt>
              </c:numCache>
            </c:numRef>
          </c:val>
          <c:extLst>
            <c:ext xmlns:c16="http://schemas.microsoft.com/office/drawing/2014/chart" uri="{C3380CC4-5D6E-409C-BE32-E72D297353CC}">
              <c16:uniqueId val="{00000000-8FE1-4389-9E1D-64B53DE2BC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8FE1-4389-9E1D-64B53DE2BC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97.1</c:v>
                </c:pt>
                <c:pt idx="1">
                  <c:v>97.08</c:v>
                </c:pt>
                <c:pt idx="2">
                  <c:v>97.8</c:v>
                </c:pt>
                <c:pt idx="3">
                  <c:v>97.72</c:v>
                </c:pt>
                <c:pt idx="4">
                  <c:v>98.37</c:v>
                </c:pt>
              </c:numCache>
            </c:numRef>
          </c:val>
          <c:extLst>
            <c:ext xmlns:c16="http://schemas.microsoft.com/office/drawing/2014/chart" uri="{C3380CC4-5D6E-409C-BE32-E72D297353CC}">
              <c16:uniqueId val="{00000000-A44A-4567-8D3A-CC801B0AF9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A44A-4567-8D3A-CC801B0AF9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92.19</c:v>
                </c:pt>
                <c:pt idx="1">
                  <c:v>92.27</c:v>
                </c:pt>
                <c:pt idx="2">
                  <c:v>95.17</c:v>
                </c:pt>
                <c:pt idx="3">
                  <c:v>94.21</c:v>
                </c:pt>
                <c:pt idx="4">
                  <c:v>90.74</c:v>
                </c:pt>
              </c:numCache>
            </c:numRef>
          </c:val>
          <c:extLst>
            <c:ext xmlns:c16="http://schemas.microsoft.com/office/drawing/2014/chart" uri="{C3380CC4-5D6E-409C-BE32-E72D297353CC}">
              <c16:uniqueId val="{00000000-432B-4901-8693-32D3B6F314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B-4901-8693-32D3B6F314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CC-4D65-A708-817B4DAF14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CC-4D65-A708-817B4DAF14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B-42D0-869D-6EE81478B8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B-42D0-869D-6EE81478B8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3-4A31-AFF3-7292F54E48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3-4A31-AFF3-7292F54E48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5-4BC2-93F7-F28EB8E77E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5-4BC2-93F7-F28EB8E77E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797.4</c:v>
                </c:pt>
                <c:pt idx="1">
                  <c:v>851.1</c:v>
                </c:pt>
                <c:pt idx="2">
                  <c:v>662.21</c:v>
                </c:pt>
                <c:pt idx="3">
                  <c:v>652.36</c:v>
                </c:pt>
                <c:pt idx="4">
                  <c:v>467.17</c:v>
                </c:pt>
              </c:numCache>
            </c:numRef>
          </c:val>
          <c:extLst>
            <c:ext xmlns:c16="http://schemas.microsoft.com/office/drawing/2014/chart" uri="{C3380CC4-5D6E-409C-BE32-E72D297353CC}">
              <c16:uniqueId val="{00000000-C5B4-4EF8-8663-C0A82F6C50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C5B4-4EF8-8663-C0A82F6C50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81.48</c:v>
                </c:pt>
                <c:pt idx="1">
                  <c:v>81.99</c:v>
                </c:pt>
                <c:pt idx="2">
                  <c:v>92.37</c:v>
                </c:pt>
                <c:pt idx="3">
                  <c:v>82.72</c:v>
                </c:pt>
                <c:pt idx="4">
                  <c:v>100</c:v>
                </c:pt>
              </c:numCache>
            </c:numRef>
          </c:val>
          <c:extLst>
            <c:ext xmlns:c16="http://schemas.microsoft.com/office/drawing/2014/chart" uri="{C3380CC4-5D6E-409C-BE32-E72D297353CC}">
              <c16:uniqueId val="{00000000-C213-4A84-98A3-883DDEB04D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C213-4A84-98A3-883DDEB04D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271.11</c:v>
                </c:pt>
                <c:pt idx="1">
                  <c:v>276.64</c:v>
                </c:pt>
                <c:pt idx="2">
                  <c:v>247.18</c:v>
                </c:pt>
                <c:pt idx="3">
                  <c:v>275.58</c:v>
                </c:pt>
                <c:pt idx="4">
                  <c:v>226.63</c:v>
                </c:pt>
              </c:numCache>
            </c:numRef>
          </c:val>
          <c:extLst>
            <c:ext xmlns:c16="http://schemas.microsoft.com/office/drawing/2014/chart" uri="{C3380CC4-5D6E-409C-BE32-E72D297353CC}">
              <c16:uniqueId val="{00000000-36C5-4BAF-A51F-8B00BA28F5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36C5-4BAF-A51F-8B00BA28F5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長野県　朝日村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4617</v>
      </c>
      <c r="AM8" s="49"/>
      <c r="AN8" s="49"/>
      <c r="AO8" s="49"/>
      <c r="AP8" s="49"/>
      <c r="AQ8" s="49"/>
      <c r="AR8" s="49"/>
      <c r="AS8" s="49"/>
      <c r="AT8" s="44">
        <f>データ!T6</f>
        <v>70.62</v>
      </c>
      <c r="AU8" s="44"/>
      <c r="AV8" s="44"/>
      <c r="AW8" s="44"/>
      <c r="AX8" s="44"/>
      <c r="AY8" s="44"/>
      <c r="AZ8" s="44"/>
      <c r="BA8" s="44"/>
      <c r="BB8" s="44">
        <f>データ!U6</f>
        <v>65.38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44">
        <f>データ!Q6</f>
        <v>96.93</v>
      </c>
      <c r="X10" s="44"/>
      <c r="Y10" s="44"/>
      <c r="Z10" s="44"/>
      <c r="AA10" s="44"/>
      <c r="AB10" s="44"/>
      <c r="AC10" s="44"/>
      <c r="AD10" s="49">
        <f>データ!R6</f>
        <v>3930</v>
      </c>
      <c r="AE10" s="49"/>
      <c r="AF10" s="49"/>
      <c r="AG10" s="49"/>
      <c r="AH10" s="49"/>
      <c r="AI10" s="49"/>
      <c r="AJ10" s="49"/>
      <c r="AK10" s="2"/>
      <c r="AL10" s="49">
        <f>データ!V6</f>
        <v>4598</v>
      </c>
      <c r="AM10" s="49"/>
      <c r="AN10" s="49"/>
      <c r="AO10" s="49"/>
      <c r="AP10" s="49"/>
      <c r="AQ10" s="49"/>
      <c r="AR10" s="49"/>
      <c r="AS10" s="49"/>
      <c r="AT10" s="44">
        <f>データ!W6</f>
        <v>2.1800000000000002</v>
      </c>
      <c r="AU10" s="44"/>
      <c r="AV10" s="44"/>
      <c r="AW10" s="44"/>
      <c r="AX10" s="44"/>
      <c r="AY10" s="44"/>
      <c r="AZ10" s="44"/>
      <c r="BA10" s="44"/>
      <c r="BB10" s="44">
        <f>データ!X6</f>
        <v>2109.17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Go/yxdXoLHRt87RWEQLoKhB5/6V6Rs38fsvdQ0bE4wxdKU8gQBY6sr5HW0hvk6iaLi1pUMok8g5iVsyQq780zw==" saltValue="zMkk1+I7Cq/PfjwQSgQh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204510</v>
      </c>
      <c r="D6" s="32">
        <f t="shared" si="3"/>
        <v>47</v>
      </c>
      <c r="E6" s="32">
        <f t="shared" si="3"/>
        <v>17</v>
      </c>
      <c r="F6" s="32">
        <f t="shared" si="3"/>
        <v>4</v>
      </c>
      <c r="G6" s="32">
        <f t="shared" si="3"/>
        <v>0</v>
      </c>
      <c r="H6" s="32" t="str">
        <f t="shared" si="3"/>
        <v>長野県　朝日村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100</v>
      </c>
      <c r="Q6" s="33">
        <f t="shared" si="3"/>
        <v>96.93</v>
      </c>
      <c r="R6" s="33">
        <f t="shared" si="3"/>
        <v>3930</v>
      </c>
      <c r="S6" s="33">
        <f t="shared" si="3"/>
        <v>4617</v>
      </c>
      <c r="T6" s="33">
        <f t="shared" si="3"/>
        <v>70.62</v>
      </c>
      <c r="U6" s="33">
        <f t="shared" si="3"/>
        <v>65.38</v>
      </c>
      <c r="V6" s="33">
        <f t="shared" si="3"/>
        <v>4598</v>
      </c>
      <c r="W6" s="33">
        <f t="shared" si="3"/>
        <v>2.1800000000000002</v>
      </c>
      <c r="X6" s="33">
        <f t="shared" si="3"/>
        <v>2109.17</v>
      </c>
      <c r="Y6" s="34">
        <f>IF(Y7="",NA(),Y7)</f>
        <v>92.19</v>
      </c>
      <c r="Z6" s="34">
        <f t="shared" ref="Z6:AH6" si="4">IF(Z7="",NA(),Z7)</f>
        <v>92.27</v>
      </c>
      <c r="AA6" s="34">
        <f t="shared" si="4"/>
        <v>95.17</v>
      </c>
      <c r="AB6" s="34">
        <f t="shared" si="4"/>
        <v>94.21</v>
      </c>
      <c r="AC6" s="34">
        <f t="shared" si="4"/>
        <v>90.74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797.4</v>
      </c>
      <c r="BG6" s="34">
        <f t="shared" ref="BG6:BO6" si="7">IF(BG7="",NA(),BG7)</f>
        <v>851.1</v>
      </c>
      <c r="BH6" s="34">
        <f t="shared" si="7"/>
        <v>662.21</v>
      </c>
      <c r="BI6" s="34">
        <f t="shared" si="7"/>
        <v>652.36</v>
      </c>
      <c r="BJ6" s="34">
        <f t="shared" si="7"/>
        <v>467.17</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81.48</v>
      </c>
      <c r="BR6" s="34">
        <f t="shared" ref="BR6:BZ6" si="8">IF(BR7="",NA(),BR7)</f>
        <v>81.99</v>
      </c>
      <c r="BS6" s="34">
        <f t="shared" si="8"/>
        <v>92.37</v>
      </c>
      <c r="BT6" s="34">
        <f t="shared" si="8"/>
        <v>82.72</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271.11</v>
      </c>
      <c r="CC6" s="34">
        <f t="shared" ref="CC6:CK6" si="9">IF(CC7="",NA(),CC7)</f>
        <v>276.64</v>
      </c>
      <c r="CD6" s="34">
        <f t="shared" si="9"/>
        <v>247.18</v>
      </c>
      <c r="CE6" s="34">
        <f t="shared" si="9"/>
        <v>275.58</v>
      </c>
      <c r="CF6" s="34">
        <f t="shared" si="9"/>
        <v>226.63</v>
      </c>
      <c r="CG6" s="34">
        <f t="shared" si="9"/>
        <v>245.75</v>
      </c>
      <c r="CH6" s="34">
        <f t="shared" si="9"/>
        <v>244.29</v>
      </c>
      <c r="CI6" s="34">
        <f t="shared" si="9"/>
        <v>246.72</v>
      </c>
      <c r="CJ6" s="34">
        <f t="shared" si="9"/>
        <v>234.96</v>
      </c>
      <c r="CK6" s="34">
        <f t="shared" si="9"/>
        <v>221.81</v>
      </c>
      <c r="CL6" s="33" t="str">
        <f>IF(CL7="","",IF(CL7="-","【-】","【"&amp;SUBSTITUTE(TEXT(CL7,"#,##0.00"),"-","△")&amp;"】"))</f>
        <v>【215.23】</v>
      </c>
      <c r="CM6" s="34">
        <f>IF(CM7="",NA(),CM7)</f>
        <v>42.26</v>
      </c>
      <c r="CN6" s="34">
        <f t="shared" ref="CN6:CV6" si="10">IF(CN7="",NA(),CN7)</f>
        <v>40.43</v>
      </c>
      <c r="CO6" s="34">
        <f t="shared" si="10"/>
        <v>47.15</v>
      </c>
      <c r="CP6" s="34">
        <f t="shared" si="10"/>
        <v>47.73</v>
      </c>
      <c r="CQ6" s="34">
        <f t="shared" si="10"/>
        <v>45.69</v>
      </c>
      <c r="CR6" s="34">
        <f t="shared" si="10"/>
        <v>43.65</v>
      </c>
      <c r="CS6" s="34">
        <f t="shared" si="10"/>
        <v>43.58</v>
      </c>
      <c r="CT6" s="34">
        <f t="shared" si="10"/>
        <v>41.35</v>
      </c>
      <c r="CU6" s="34">
        <f t="shared" si="10"/>
        <v>42.9</v>
      </c>
      <c r="CV6" s="34">
        <f t="shared" si="10"/>
        <v>43.36</v>
      </c>
      <c r="CW6" s="33" t="str">
        <f>IF(CW7="","",IF(CW7="-","【-】","【"&amp;SUBSTITUTE(TEXT(CW7,"#,##0.00"),"-","△")&amp;"】"))</f>
        <v>【42.66】</v>
      </c>
      <c r="CX6" s="34">
        <f>IF(CX7="",NA(),CX7)</f>
        <v>97.1</v>
      </c>
      <c r="CY6" s="34">
        <f t="shared" ref="CY6:DG6" si="11">IF(CY7="",NA(),CY7)</f>
        <v>97.08</v>
      </c>
      <c r="CZ6" s="34">
        <f t="shared" si="11"/>
        <v>97.8</v>
      </c>
      <c r="DA6" s="34">
        <f t="shared" si="11"/>
        <v>97.72</v>
      </c>
      <c r="DB6" s="34">
        <f t="shared" si="11"/>
        <v>98.37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204510</v>
      </c>
      <c r="D7" s="36">
        <v>47</v>
      </c>
      <c r="E7" s="36">
        <v>17</v>
      </c>
      <c r="F7" s="36">
        <v>4</v>
      </c>
      <c r="G7" s="36">
        <v>0</v>
      </c>
      <c r="H7" s="36" t="s">
        <v>110</v>
      </c>
      <c r="I7" s="36" t="s">
        <v>111</v>
      </c>
      <c r="J7" s="36" t="s">
        <v>112</v>
      </c>
      <c r="K7" s="36" t="s">
        <v>113</v>
      </c>
      <c r="L7" s="36" t="s">
        <v>114</v>
      </c>
      <c r="M7" s="36" t="s">
        <v>115</v>
      </c>
      <c r="N7" s="37" t="s">
        <v>116</v>
      </c>
      <c r="O7" s="37" t="s">
        <v>117</v>
      </c>
      <c r="P7" s="37">
        <v>100</v>
      </c>
      <c r="Q7" s="37">
        <v>96.93</v>
      </c>
      <c r="R7" s="37">
        <v>3930</v>
      </c>
      <c r="S7" s="37">
        <v>4617</v>
      </c>
      <c r="T7" s="37">
        <v>70.62</v>
      </c>
      <c r="U7" s="37">
        <v>65.38</v>
      </c>
      <c r="V7" s="37">
        <v>4598</v>
      </c>
      <c r="W7" s="37">
        <v>2.1800000000000002</v>
      </c>
      <c r="X7" s="37">
        <v>2109.17</v>
      </c>
      <c r="Y7" s="37">
        <v>92.19</v>
      </c>
      <c r="Z7" s="37">
        <v>92.27</v>
      </c>
      <c r="AA7" s="37">
        <v>95.17</v>
      </c>
      <c r="AB7" s="37">
        <v>94.21</v>
      </c>
      <c r="AC7" s="37">
        <v>90.74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797.4</v>
      </c>
      <c r="BG7" s="37">
        <v>851.1</v>
      </c>
      <c r="BH7" s="37">
        <v>662.21</v>
      </c>
      <c r="BI7" s="37">
        <v>652.36</v>
      </c>
      <c r="BJ7" s="37">
        <v>467.17</v>
      </c>
      <c r="BK7" s="37">
        <v>1569.13</v>
      </c>
      <c r="BL7" s="37">
        <v>1436</v>
      </c>
      <c r="BM7" s="37">
        <v>1434.89</v>
      </c>
      <c r="BN7" s="37">
        <v>1298.9100000000001</v>
      </c>
      <c r="BO7" s="37">
        <v>1243.71</v>
      </c>
      <c r="BP7" s="37">
        <v>1225.44</v>
      </c>
      <c r="BQ7" s="37">
        <v>81.48</v>
      </c>
      <c r="BR7" s="37">
        <v>81.99</v>
      </c>
      <c r="BS7" s="37">
        <v>92.37</v>
      </c>
      <c r="BT7" s="37">
        <v>82.72</v>
      </c>
      <c r="BU7" s="37">
        <v>100</v>
      </c>
      <c r="BV7" s="37">
        <v>64.63</v>
      </c>
      <c r="BW7" s="37">
        <v>66.56</v>
      </c>
      <c r="BX7" s="37">
        <v>66.22</v>
      </c>
      <c r="BY7" s="37">
        <v>69.87</v>
      </c>
      <c r="BZ7" s="37">
        <v>74.3</v>
      </c>
      <c r="CA7" s="37">
        <v>75.58</v>
      </c>
      <c r="CB7" s="37">
        <v>271.11</v>
      </c>
      <c r="CC7" s="37">
        <v>276.64</v>
      </c>
      <c r="CD7" s="37">
        <v>247.18</v>
      </c>
      <c r="CE7" s="37">
        <v>275.58</v>
      </c>
      <c r="CF7" s="37">
        <v>226.63</v>
      </c>
      <c r="CG7" s="37">
        <v>245.75</v>
      </c>
      <c r="CH7" s="37">
        <v>244.29</v>
      </c>
      <c r="CI7" s="37">
        <v>246.72</v>
      </c>
      <c r="CJ7" s="37">
        <v>234.96</v>
      </c>
      <c r="CK7" s="37">
        <v>221.81</v>
      </c>
      <c r="CL7" s="37">
        <v>215.23</v>
      </c>
      <c r="CM7" s="37">
        <v>42.26</v>
      </c>
      <c r="CN7" s="37">
        <v>40.43</v>
      </c>
      <c r="CO7" s="37">
        <v>47.15</v>
      </c>
      <c r="CP7" s="37">
        <v>47.73</v>
      </c>
      <c r="CQ7" s="37">
        <v>45.69</v>
      </c>
      <c r="CR7" s="37">
        <v>43.65</v>
      </c>
      <c r="CS7" s="37">
        <v>43.58</v>
      </c>
      <c r="CT7" s="37">
        <v>41.35</v>
      </c>
      <c r="CU7" s="37">
        <v>42.9</v>
      </c>
      <c r="CV7" s="37">
        <v>43.36</v>
      </c>
      <c r="CW7" s="37">
        <v>42.66</v>
      </c>
      <c r="CX7" s="37">
        <v>97.1</v>
      </c>
      <c r="CY7" s="37">
        <v>97.08</v>
      </c>
      <c r="CZ7" s="37">
        <v>97.8</v>
      </c>
      <c r="DA7" s="37">
        <v>97.72</v>
      </c>
      <c r="DB7" s="37">
        <v>98.37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WS18009</cp:lastModifiedBy>
  <dcterms:created xsi:type="dcterms:W3CDTF">2018-12-03T09:14:27Z</dcterms:created>
  <dcterms:modified xsi:type="dcterms:W3CDTF">2019-02-13T10:39:00Z</dcterms:modified>
  <cp:category/>
</cp:coreProperties>
</file>