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WS18009\Desktop\1.28公営企業に係る経営比較分析表（平成30年度決算）分析について\204510朝日村\204510 朝日村\"/>
    </mc:Choice>
  </mc:AlternateContent>
  <xr:revisionPtr revIDLastSave="0" documentId="12_ncr:500000_{67AE9255-9283-4E4C-88E8-B66EB693F902}" xr6:coauthVersionLast="31" xr6:coauthVersionMax="31" xr10:uidLastSave="{00000000-0000-0000-0000-000000000000}"/>
  <workbookProtection workbookAlgorithmName="SHA-512" workbookHashValue="lztPGooL1mxRYEWCAVmlSzrPYAdSp8xtaBAIqCH+uay1U9S3oLmC/o3oNFzlxiMntcjNFN+aeU+wVU2KXJHs5A==" workbookSaltValue="8VnKzcJLUJiQVysIBdWqP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<sst xmlns="http://schemas.openxmlformats.org/spreadsheetml/2006/main" count="225" uniqueCount="112">
  <si>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</si>
  <si>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</si>
  <si>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</si>
  <si>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</si>
  <si>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</si>
  <si>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</si>
  <si>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</si>
  <si>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</si>
  <si>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</si>
  <si>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</si>
  <si>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</si>
  <si>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</si>
  <si>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</si>
  <si>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</si>
  <si>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</si>
  <si>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</si>
  <si>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</si>
  <si>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</si>
  <si>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</si>
  <si>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</si>
  <si>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</si>
  <si>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</si>
  <si>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</si>
  <si>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</si>
  <si>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</si>
  <si>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</si>
  <si>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</si>
  <si>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</si>
  <si>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</si>
  <si>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</si>
  <si>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</si>
  <si>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</si>
  <si>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</si>
  <si>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</si>
  <si>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</si>
  <si>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</si>
  <si>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</si>
  <si>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</si>
  <si>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</si>
  <si>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</si>
  <si>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</si>
  <si>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</si>
  <si>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</si>
  <si>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</si>
  <si>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</si>
  <si>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</si>
  <si>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</si>
  <si>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</si>
  <si>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</si>
  <si>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</si>
  <si>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</si>
  <si>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</si>
  <si>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</si>
  <si>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</si>
  <si>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</si>
  <si>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</si>
  <si>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</si>
  <si>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</si>
  <si>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</si>
  <si>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</si>
  <si>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</si>
  <si>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</si>
  <si>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</si>
  <si>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</si>
  <si>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</si>
  <si>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</si>
  <si>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</si>
  <si>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</si>
  <si>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</si>
  <si>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</si>
  <si>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</si>
  <si>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</si>
  <si>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</si>
  <si>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</si>
  <si>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</si>
  <si>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</si>
  <si>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</si>
  <si>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</si>
  <si>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</si>
  <si>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</si>
  <si>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</si>
  <si>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</si>
  <si>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</si>
  <si>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</si>
  <si>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</si>
  <si>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</si>
  <si>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</si>
  <si>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</si>
  <si>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</si>
  <si>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</si>
  <si>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</si>
  <si>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</si>
  <si>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</si>
  <si>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</si>
  <si>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</si>
  <si>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</si>
  <si>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朝日村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</si>
  <si>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</si>
  <si>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</si>
  <si>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</si>
  <si>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</si>
  <si>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</si>
  <si>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</si>
  <si>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</si>
  <si>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</si>
  <si>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</si>
  <si>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</si>
  <si>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</si>
  <si>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</si>
  <si>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平成５年以降に布設しており、現在更新は行っていない。しかし、耐震化率が低いため、今後計画を立て重要な幹線については順次耐震化を行っていきたい。</t>
    <phoneticPr fontId="4"/>
  </si>
  <si>
    <t>収益的収支比率がH29に比べ若干良くなっている。しかし、原因は繰入金を基準額満額繰り入れたためと考えられるので、直接経営が改善されたとは言えない。料金改定を含め、経営改善を行っていきたい。
企業債残高対給水収支比率については、現在は類似団体に比べ、よい数字となっているが、今後大型投資を予定しているので、料金改定の検討を進める。
料金回収率については、小規模町村のため給水効率も悪いが、類似団体と比較するとよい数字となっている。
給水原価については、人口減による有収水量の減少が増加の原因と考えられる。
施設利用率については、流量計の更新により正確な配水流量の計測により増加したと考えられる。
有収率については、流量計の更新により正確な配水流量の計測により減少したと考えられる。今後、漏水調査を検討する。
その他の指標については、概ね類似団体に比べ良い数値となっている。</t>
    <rPh sb="0" eb="3">
      <t>シュウエキテキ</t>
    </rPh>
    <rPh sb="3" eb="5">
      <t>シュウシ</t>
    </rPh>
    <rPh sb="5" eb="7">
      <t>ヒリツ</t>
    </rPh>
    <rPh sb="12" eb="13">
      <t>クラ</t>
    </rPh>
    <rPh sb="14" eb="16">
      <t>ジャッカン</t>
    </rPh>
    <rPh sb="16" eb="17">
      <t>ヨ</t>
    </rPh>
    <rPh sb="28" eb="30">
      <t>ゲンイン</t>
    </rPh>
    <rPh sb="31" eb="33">
      <t>クリイレ</t>
    </rPh>
    <rPh sb="33" eb="34">
      <t>キン</t>
    </rPh>
    <rPh sb="35" eb="37">
      <t>キジュン</t>
    </rPh>
    <rPh sb="37" eb="38">
      <t>ガク</t>
    </rPh>
    <rPh sb="38" eb="40">
      <t>マンガク</t>
    </rPh>
    <rPh sb="40" eb="41">
      <t>ク</t>
    </rPh>
    <rPh sb="42" eb="43">
      <t>イ</t>
    </rPh>
    <rPh sb="48" eb="49">
      <t>カンガ</t>
    </rPh>
    <rPh sb="56" eb="58">
      <t>チョクセツ</t>
    </rPh>
    <rPh sb="58" eb="60">
      <t>ケイエイ</t>
    </rPh>
    <rPh sb="61" eb="63">
      <t>カイゼン</t>
    </rPh>
    <rPh sb="68" eb="69">
      <t>イ</t>
    </rPh>
    <rPh sb="73" eb="75">
      <t>リョウキン</t>
    </rPh>
    <rPh sb="75" eb="77">
      <t>カイテイ</t>
    </rPh>
    <rPh sb="78" eb="79">
      <t>フク</t>
    </rPh>
    <rPh sb="81" eb="83">
      <t>ケイエイ</t>
    </rPh>
    <rPh sb="83" eb="85">
      <t>カイゼン</t>
    </rPh>
    <rPh sb="86" eb="87">
      <t>オコナ</t>
    </rPh>
    <rPh sb="96" eb="98">
      <t>キギョウ</t>
    </rPh>
    <rPh sb="98" eb="99">
      <t>サイ</t>
    </rPh>
    <rPh sb="99" eb="101">
      <t>ザンダカ</t>
    </rPh>
    <rPh sb="101" eb="102">
      <t>タイ</t>
    </rPh>
    <rPh sb="102" eb="104">
      <t>キュウスイ</t>
    </rPh>
    <rPh sb="104" eb="106">
      <t>シュウシ</t>
    </rPh>
    <rPh sb="106" eb="108">
      <t>ヒリツ</t>
    </rPh>
    <rPh sb="114" eb="116">
      <t>ゲンザイ</t>
    </rPh>
    <rPh sb="117" eb="119">
      <t>ルイジ</t>
    </rPh>
    <rPh sb="119" eb="121">
      <t>ダンタイ</t>
    </rPh>
    <rPh sb="122" eb="123">
      <t>クラ</t>
    </rPh>
    <rPh sb="127" eb="129">
      <t>スウジ</t>
    </rPh>
    <rPh sb="137" eb="139">
      <t>コンゴ</t>
    </rPh>
    <rPh sb="139" eb="141">
      <t>オオガタ</t>
    </rPh>
    <rPh sb="141" eb="143">
      <t>トウシ</t>
    </rPh>
    <rPh sb="144" eb="146">
      <t>ヨテイ</t>
    </rPh>
    <rPh sb="153" eb="155">
      <t>リョウキン</t>
    </rPh>
    <rPh sb="155" eb="157">
      <t>カイテイ</t>
    </rPh>
    <rPh sb="158" eb="160">
      <t>ケントウ</t>
    </rPh>
    <rPh sb="161" eb="162">
      <t>スス</t>
    </rPh>
    <rPh sb="166" eb="168">
      <t>リョウキン</t>
    </rPh>
    <rPh sb="168" eb="170">
      <t>カイシュウ</t>
    </rPh>
    <rPh sb="170" eb="171">
      <t>リツ</t>
    </rPh>
    <rPh sb="177" eb="180">
      <t>ショウキボ</t>
    </rPh>
    <rPh sb="180" eb="182">
      <t>チョウソン</t>
    </rPh>
    <rPh sb="185" eb="187">
      <t>キュウスイ</t>
    </rPh>
    <rPh sb="187" eb="189">
      <t>コウリツ</t>
    </rPh>
    <rPh sb="190" eb="191">
      <t>ワル</t>
    </rPh>
    <rPh sb="194" eb="196">
      <t>ルイジ</t>
    </rPh>
    <rPh sb="196" eb="198">
      <t>ダンタイ</t>
    </rPh>
    <rPh sb="199" eb="201">
      <t>ヒカク</t>
    </rPh>
    <rPh sb="206" eb="208">
      <t>スウジ</t>
    </rPh>
    <rPh sb="216" eb="218">
      <t>キュウスイ</t>
    </rPh>
    <rPh sb="218" eb="220">
      <t>ゲンカ</t>
    </rPh>
    <rPh sb="226" eb="229">
      <t>ジンコウゲン</t>
    </rPh>
    <rPh sb="232" eb="234">
      <t>ユウシュウ</t>
    </rPh>
    <rPh sb="234" eb="236">
      <t>スイリョウ</t>
    </rPh>
    <rPh sb="237" eb="239">
      <t>ゲンショウ</t>
    </rPh>
    <rPh sb="240" eb="242">
      <t>ゾウカ</t>
    </rPh>
    <rPh sb="243" eb="245">
      <t>ゲンイン</t>
    </rPh>
    <rPh sb="246" eb="247">
      <t>カンガ</t>
    </rPh>
    <rPh sb="253" eb="255">
      <t>シセツ</t>
    </rPh>
    <rPh sb="255" eb="258">
      <t>リヨウリツ</t>
    </rPh>
    <rPh sb="264" eb="267">
      <t>リュウリョウケイ</t>
    </rPh>
    <rPh sb="268" eb="270">
      <t>コウシン</t>
    </rPh>
    <rPh sb="273" eb="275">
      <t>セイカク</t>
    </rPh>
    <rPh sb="276" eb="278">
      <t>ハイスイ</t>
    </rPh>
    <rPh sb="278" eb="280">
      <t>リュウリョウ</t>
    </rPh>
    <rPh sb="281" eb="283">
      <t>ケイソク</t>
    </rPh>
    <rPh sb="286" eb="288">
      <t>ゾウカ</t>
    </rPh>
    <rPh sb="291" eb="292">
      <t>カンガ</t>
    </rPh>
    <rPh sb="298" eb="300">
      <t>ユウシュウ</t>
    </rPh>
    <rPh sb="300" eb="301">
      <t>リツ</t>
    </rPh>
    <rPh sb="329" eb="331">
      <t>ゲンショウ</t>
    </rPh>
    <rPh sb="340" eb="342">
      <t>コンゴ</t>
    </rPh>
    <rPh sb="343" eb="345">
      <t>ロウスイ</t>
    </rPh>
    <rPh sb="345" eb="347">
      <t>チョウサ</t>
    </rPh>
    <rPh sb="348" eb="350">
      <t>ケントウ</t>
    </rPh>
    <rPh sb="356" eb="357">
      <t>ホカ</t>
    </rPh>
    <rPh sb="358" eb="360">
      <t>シヒョウ</t>
    </rPh>
    <rPh sb="366" eb="367">
      <t>オオム</t>
    </rPh>
    <rPh sb="368" eb="370">
      <t>ルイジ</t>
    </rPh>
    <rPh sb="370" eb="372">
      <t>ダンタイ</t>
    </rPh>
    <rPh sb="373" eb="374">
      <t>クラ</t>
    </rPh>
    <rPh sb="375" eb="376">
      <t>ヨ</t>
    </rPh>
    <rPh sb="377" eb="379">
      <t>スウチ</t>
    </rPh>
    <phoneticPr fontId="4"/>
  </si>
  <si>
    <t>ほとんどの項目について、類似団体平均値より良好な数値である。
世帯は増加傾向にあるものの、人口は確実に減少しているため、有収水量は減少傾向である。
H31に法適化し、今後概ねＲ3～Ｒ4に浄水場の改築、導水管の更新等施設の大規模改修や管渠の耐震化を計画しているため、料金改定の検討も含め、健全な経営行っていきたい。</t>
    <rPh sb="31" eb="33">
      <t>セタイ</t>
    </rPh>
    <rPh sb="34" eb="36">
      <t>ゾウカ</t>
    </rPh>
    <rPh sb="36" eb="38">
      <t>ケイコウ</t>
    </rPh>
    <rPh sb="45" eb="47">
      <t>ジンコウ</t>
    </rPh>
    <rPh sb="48" eb="50">
      <t>カクジツ</t>
    </rPh>
    <rPh sb="51" eb="53">
      <t>ゲンショウ</t>
    </rPh>
    <rPh sb="60" eb="62">
      <t>ユウシュウ</t>
    </rPh>
    <rPh sb="62" eb="64">
      <t>スイリョウ</t>
    </rPh>
    <rPh sb="65" eb="67">
      <t>ゲンショウ</t>
    </rPh>
    <rPh sb="67" eb="69">
      <t>ケイコウ</t>
    </rPh>
    <rPh sb="78" eb="79">
      <t>ホウ</t>
    </rPh>
    <rPh sb="85" eb="86">
      <t>オオム</t>
    </rPh>
    <rPh sb="93" eb="96">
      <t>ジョウスイジョウ</t>
    </rPh>
    <rPh sb="97" eb="99">
      <t>カイチク</t>
    </rPh>
    <rPh sb="100" eb="102">
      <t>ドウスイ</t>
    </rPh>
    <rPh sb="102" eb="103">
      <t>カン</t>
    </rPh>
    <rPh sb="104" eb="106">
      <t>コウシン</t>
    </rPh>
    <rPh sb="106" eb="107">
      <t>トウ</t>
    </rPh>
    <rPh sb="123" eb="125">
      <t>ケイカク</t>
    </rPh>
    <rPh sb="132" eb="134">
      <t>リョウキン</t>
    </rPh>
    <rPh sb="134" eb="136">
      <t>カイテイ</t>
    </rPh>
    <rPh sb="137" eb="139">
      <t>ケントウ</t>
    </rPh>
    <rPh sb="140" eb="141">
      <t>フク</t>
    </rPh>
    <rPh sb="148" eb="1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</si>
</sst>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8-4ACB-9D31-8604707BA14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4A68-4ACB-9D31-8604707BA14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59.2</c:v>
                </c:pt>
                <c:pt idx="1">
                  <c:v>58.74</c:v>
                </c:pt>
                <c:pt idx="2">
                  <c:v>59.76</c:v>
                </c:pt>
                <c:pt idx="3">
                  <c:v>64.53</c:v>
                </c:pt>
                <c:pt idx="4">
                  <c:v>61.55</c:v>
                </c:pt>
              </c:numCache>
            </c:numRef>
          </c:val>
          <c:extLst>
            <c:ext xmlns:c16="http://schemas.microsoft.com/office/drawing/2014/chart" uri="{C3380CC4-5D6E-409C-BE32-E72D297353CC}">
              <c16:uniqueId val="{00000000-23D0-477A-8392-6F6AB4BD0FD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23D0-477A-8392-6F6AB4BD0FD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85.18</c:v>
                </c:pt>
                <c:pt idx="1">
                  <c:v>85.18</c:v>
                </c:pt>
                <c:pt idx="2">
                  <c:v>85.18</c:v>
                </c:pt>
                <c:pt idx="3">
                  <c:v>77.260000000000005</c:v>
                </c:pt>
                <c:pt idx="4">
                  <c:v>75.86</c:v>
                </c:pt>
              </c:numCache>
            </c:numRef>
          </c:val>
          <c:extLst>
            <c:ext xmlns:c16="http://schemas.microsoft.com/office/drawing/2014/chart" uri="{C3380CC4-5D6E-409C-BE32-E72D297353CC}">
              <c16:uniqueId val="{00000000-5C41-4EAA-ABE2-47092D77C3E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5C41-4EAA-ABE2-47092D77C3E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84.15</c:v>
                </c:pt>
                <c:pt idx="1">
                  <c:v>79.150000000000006</c:v>
                </c:pt>
                <c:pt idx="2">
                  <c:v>80.150000000000006</c:v>
                </c:pt>
                <c:pt idx="3">
                  <c:v>74.17</c:v>
                </c:pt>
                <c:pt idx="4">
                  <c:v>74.36</c:v>
                </c:pt>
              </c:numCache>
            </c:numRef>
          </c:val>
          <c:extLst>
            <c:ext xmlns:c16="http://schemas.microsoft.com/office/drawing/2014/chart" uri="{C3380CC4-5D6E-409C-BE32-E72D297353CC}">
              <c16:uniqueId val="{00000000-CB0B-4CDE-B854-C09109D40CB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CB0B-4CDE-B854-C09109D40CB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8-4EAC-89C3-1A4B285B584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8-4EAC-89C3-1A4B285B584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7E-4C3B-AB5C-A7F6E0A6AF0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E-4C3B-AB5C-A7F6E0A6AF0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C-471D-9EC1-8B35C20A9F2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C-471D-9EC1-8B35C20A9F2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51-4F53-92A8-2C085DCB461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51-4F53-92A8-2C085DCB461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1032.7</c:v>
                </c:pt>
                <c:pt idx="1">
                  <c:v>999.48</c:v>
                </c:pt>
                <c:pt idx="2">
                  <c:v>992.82</c:v>
                </c:pt>
                <c:pt idx="3">
                  <c:v>954.47</c:v>
                </c:pt>
                <c:pt idx="4">
                  <c:v>966.61</c:v>
                </c:pt>
              </c:numCache>
            </c:numRef>
          </c:val>
          <c:extLst>
            <c:ext xmlns:c16="http://schemas.microsoft.com/office/drawing/2014/chart" uri="{C3380CC4-5D6E-409C-BE32-E72D297353CC}">
              <c16:uniqueId val="{00000000-4DB5-4361-8894-AEDDC215BFB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4DB5-4361-8894-AEDDC215BFB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84.11</c:v>
                </c:pt>
                <c:pt idx="1">
                  <c:v>79.11</c:v>
                </c:pt>
                <c:pt idx="2">
                  <c:v>75.459999999999994</c:v>
                </c:pt>
                <c:pt idx="3">
                  <c:v>74.14</c:v>
                </c:pt>
                <c:pt idx="4">
                  <c:v>62.92</c:v>
                </c:pt>
              </c:numCache>
            </c:numRef>
          </c:val>
          <c:extLst>
            <c:ext xmlns:c16="http://schemas.microsoft.com/office/drawing/2014/chart" uri="{C3380CC4-5D6E-409C-BE32-E72D297353CC}">
              <c16:uniqueId val="{00000000-5554-46F5-9BC1-7E2CACF1E0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5554-46F5-9BC1-7E2CACF1E0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202.78</c:v>
                </c:pt>
                <c:pt idx="1">
                  <c:v>216.26</c:v>
                </c:pt>
                <c:pt idx="2">
                  <c:v>226.38</c:v>
                </c:pt>
                <c:pt idx="3">
                  <c:v>231.49</c:v>
                </c:pt>
                <c:pt idx="4">
                  <c:v>271.27</c:v>
                </c:pt>
              </c:numCache>
            </c:numRef>
          </c:val>
          <c:extLst>
            <c:ext xmlns:c16="http://schemas.microsoft.com/office/drawing/2014/chart" uri="{C3380CC4-5D6E-409C-BE32-E72D297353CC}">
              <c16:uniqueId val="{00000000-15AB-4928-BDFE-C843CED5DEC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5AB-4928-BDFE-C843CED5DEC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D70" sqref="CD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朝日村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4589</v>
      </c>
      <c r="AM8" s="66"/>
      <c r="AN8" s="66"/>
      <c r="AO8" s="66"/>
      <c r="AP8" s="66"/>
      <c r="AQ8" s="66"/>
      <c r="AR8" s="66"/>
      <c r="AS8" s="66"/>
      <c r="AT8" s="65">
        <f>データ!$S$6</f>
        <v>70.62</v>
      </c>
      <c r="AU8" s="65"/>
      <c r="AV8" s="65"/>
      <c r="AW8" s="65"/>
      <c r="AX8" s="65"/>
      <c r="AY8" s="65"/>
      <c r="AZ8" s="65"/>
      <c r="BA8" s="65"/>
      <c r="BB8" s="65">
        <f>データ!$T$6</f>
        <v>64.98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3220</v>
      </c>
      <c r="X10" s="66"/>
      <c r="Y10" s="66"/>
      <c r="Z10" s="66"/>
      <c r="AA10" s="66"/>
      <c r="AB10" s="66"/>
      <c r="AC10" s="66"/>
      <c r="AD10" s="2"/>
      <c r="AE10" s="2"/>
      <c r="AF10" s="2"/>
      <c r="AG10" s="2"/>
      <c r="AH10" s="2"/>
      <c r="AI10" s="2"/>
      <c r="AJ10" s="2"/>
      <c r="AK10" s="2"/>
      <c r="AL10" s="66">
        <f>データ!$U$6</f>
        <v>4569</v>
      </c>
      <c r="AM10" s="66"/>
      <c r="AN10" s="66"/>
      <c r="AO10" s="66"/>
      <c r="AP10" s="66"/>
      <c r="AQ10" s="66"/>
      <c r="AR10" s="66"/>
      <c r="AS10" s="66"/>
      <c r="AT10" s="65">
        <f>データ!$V$6</f>
        <v>6</v>
      </c>
      <c r="AU10" s="65"/>
      <c r="AV10" s="65"/>
      <c r="AW10" s="65"/>
      <c r="AX10" s="65"/>
      <c r="AY10" s="65"/>
      <c r="AZ10" s="65"/>
      <c r="BA10" s="65"/>
      <c r="BB10" s="65">
        <f>データ!$W$6</f>
        <v>761.5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aPlBLJrslO4sI7Sn1KnP0M1EiZSXe4RWsdcbbmT6qIL0Bh3aCcnRFA5yYYhLTmWNalm0II0fzUFT5mg12caJnQ==" saltValue="xnqY+E/hV+6UtwsTojBt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204510</v>
      </c>
      <c r="D6" s="34">
        <f t="shared" si="3"/>
        <v>47</v>
      </c>
      <c r="E6" s="34">
        <f t="shared" si="3"/>
        <v>1</v>
      </c>
      <c r="F6" s="34">
        <f t="shared" si="3"/>
        <v>0</v>
      </c>
      <c r="G6" s="34">
        <f t="shared" si="3"/>
        <v>0</v>
      </c>
      <c r="H6" s="34" t="str">
        <f t="shared" si="3"/>
        <v>長野県　朝日村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3220</v>
      </c>
      <c r="R6" s="35">
        <f t="shared" si="3"/>
        <v>4589</v>
      </c>
      <c r="S6" s="35">
        <f t="shared" si="3"/>
        <v>70.62</v>
      </c>
      <c r="T6" s="35">
        <f t="shared" si="3"/>
        <v>64.98</v>
      </c>
      <c r="U6" s="35">
        <f t="shared" si="3"/>
        <v>4569</v>
      </c>
      <c r="V6" s="35">
        <f t="shared" si="3"/>
        <v>6</v>
      </c>
      <c r="W6" s="35">
        <f t="shared" si="3"/>
        <v>761.5</v>
      </c>
      <c r="X6" s="36">
        <f>IF(X7="",NA(),X7)</f>
        <v>84.15</v>
      </c>
      <c r="Y6" s="36">
        <f t="shared" ref="Y6:AG6" si="4">IF(Y7="",NA(),Y7)</f>
        <v>79.150000000000006</v>
      </c>
      <c r="Z6" s="36">
        <f t="shared" si="4"/>
        <v>80.150000000000006</v>
      </c>
      <c r="AA6" s="36">
        <f t="shared" si="4"/>
        <v>74.17</v>
      </c>
      <c r="AB6" s="36">
        <f t="shared" si="4"/>
        <v>74.36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1032.7</v>
      </c>
      <c r="BF6" s="36">
        <f t="shared" ref="BF6:BN6" si="7">IF(BF7="",NA(),BF7)</f>
        <v>999.48</v>
      </c>
      <c r="BG6" s="36">
        <f t="shared" si="7"/>
        <v>992.82</v>
      </c>
      <c r="BH6" s="36">
        <f t="shared" si="7"/>
        <v>954.47</v>
      </c>
      <c r="BI6" s="36">
        <f t="shared" si="7"/>
        <v>966.61</v>
      </c>
      <c r="BJ6" s="36">
        <f t="shared" si="7"/>
        <v>1125.69</v>
      </c>
      <c r="BK6" s="36">
        <f t="shared" si="7"/>
        <v>1134.67</v>
      </c>
      <c r="BL6" s="36">
        <f t="shared" si="7"/>
        <v>1144.79</v>
      </c>
      <c r="BM6" s="36">
        <f t="shared" si="7"/>
        <v>1061.58</v>
      </c>
      <c r="BN6" s="36">
        <f t="shared" si="7"/>
        <v>1007.7</v>
      </c>
      <c r="BO6" s="35" t="str">
        <f>IF(BO7="","",IF(BO7="-","【-】","【"&amp;SUBSTITUTE(TEXT(BO7,"#,##0.00"),"-","△")&amp;"】"))</f>
        <v>【1,074.14】</v>
      </c>
      <c r="BP6" s="36">
        <f>IF(BP7="",NA(),BP7)</f>
        <v>84.11</v>
      </c>
      <c r="BQ6" s="36">
        <f t="shared" ref="BQ6:BY6" si="8">IF(BQ7="",NA(),BQ7)</f>
        <v>79.11</v>
      </c>
      <c r="BR6" s="36">
        <f t="shared" si="8"/>
        <v>75.459999999999994</v>
      </c>
      <c r="BS6" s="36">
        <f t="shared" si="8"/>
        <v>74.14</v>
      </c>
      <c r="BT6" s="36">
        <f t="shared" si="8"/>
        <v>62.92</v>
      </c>
      <c r="BU6" s="36">
        <f t="shared" si="8"/>
        <v>46.48</v>
      </c>
      <c r="BV6" s="36">
        <f t="shared" si="8"/>
        <v>40.6</v>
      </c>
      <c r="BW6" s="36">
        <f t="shared" si="8"/>
        <v>56.04</v>
      </c>
      <c r="BX6" s="36">
        <f t="shared" si="8"/>
        <v>58.52</v>
      </c>
      <c r="BY6" s="36">
        <f t="shared" si="8"/>
        <v>59.22</v>
      </c>
      <c r="BZ6" s="35" t="str">
        <f>IF(BZ7="","",IF(BZ7="-","【-】","【"&amp;SUBSTITUTE(TEXT(BZ7,"#,##0.00"),"-","△")&amp;"】"))</f>
        <v>【54.36】</v>
      </c>
      <c r="CA6" s="36">
        <f>IF(CA7="",NA(),CA7)</f>
        <v>202.78</v>
      </c>
      <c r="CB6" s="36">
        <f t="shared" ref="CB6:CJ6" si="9">IF(CB7="",NA(),CB7)</f>
        <v>216.26</v>
      </c>
      <c r="CC6" s="36">
        <f t="shared" si="9"/>
        <v>226.38</v>
      </c>
      <c r="CD6" s="36">
        <f t="shared" si="9"/>
        <v>231.49</v>
      </c>
      <c r="CE6" s="36">
        <f t="shared" si="9"/>
        <v>271.27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59.2</v>
      </c>
      <c r="CM6" s="36">
        <f t="shared" ref="CM6:CU6" si="10">IF(CM7="",NA(),CM7)</f>
        <v>58.74</v>
      </c>
      <c r="CN6" s="36">
        <f t="shared" si="10"/>
        <v>59.76</v>
      </c>
      <c r="CO6" s="36">
        <f t="shared" si="10"/>
        <v>64.53</v>
      </c>
      <c r="CP6" s="36">
        <f t="shared" si="10"/>
        <v>61.55</v>
      </c>
      <c r="CQ6" s="36">
        <f t="shared" si="10"/>
        <v>57.43</v>
      </c>
      <c r="CR6" s="36">
        <f t="shared" si="10"/>
        <v>57.29</v>
      </c>
      <c r="CS6" s="36">
        <f t="shared" si="10"/>
        <v>55.9</v>
      </c>
      <c r="CT6" s="36">
        <f t="shared" si="10"/>
        <v>57.3</v>
      </c>
      <c r="CU6" s="36">
        <f t="shared" si="10"/>
        <v>56.76</v>
      </c>
      <c r="CV6" s="35" t="str">
        <f>IF(CV7="","",IF(CV7="-","【-】","【"&amp;SUBSTITUTE(TEXT(CV7,"#,##0.00"),"-","△")&amp;"】"))</f>
        <v>【55.95】</v>
      </c>
      <c r="CW6" s="36">
        <f>IF(CW7="",NA(),CW7)</f>
        <v>85.18</v>
      </c>
      <c r="CX6" s="36">
        <f t="shared" ref="CX6:DF6" si="11">IF(CX7="",NA(),CX7)</f>
        <v>85.18</v>
      </c>
      <c r="CY6" s="36">
        <f t="shared" si="11"/>
        <v>85.18</v>
      </c>
      <c r="CZ6" s="36">
        <f t="shared" si="11"/>
        <v>77.260000000000005</v>
      </c>
      <c r="DA6" s="36">
        <f t="shared" si="11"/>
        <v>75.86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204510</v>
      </c>
      <c r="D7" s="38">
        <v>47</v>
      </c>
      <c r="E7" s="38">
        <v>1</v>
      </c>
      <c r="F7" s="38">
        <v>0</v>
      </c>
      <c r="G7" s="38">
        <v>0</v>
      </c>
      <c r="H7" s="38" t="s">
        <v>96</v>
      </c>
      <c r="I7" s="38" t="s">
        <v>97</v>
      </c>
      <c r="J7" s="38" t="s">
        <v>98</v>
      </c>
      <c r="K7" s="38" t="s">
        <v>99</v>
      </c>
      <c r="L7" s="38" t="s">
        <v>100</v>
      </c>
      <c r="M7" s="38" t="s">
        <v>101</v>
      </c>
      <c r="N7" s="39" t="s">
        <v>102</v>
      </c>
      <c r="O7" s="39" t="s">
        <v>103</v>
      </c>
      <c r="P7" s="39">
        <v>100</v>
      </c>
      <c r="Q7" s="39">
        <v>3220</v>
      </c>
      <c r="R7" s="39">
        <v>4589</v>
      </c>
      <c r="S7" s="39">
        <v>70.62</v>
      </c>
      <c r="T7" s="39">
        <v>64.98</v>
      </c>
      <c r="U7" s="39">
        <v>4569</v>
      </c>
      <c r="V7" s="39">
        <v>6</v>
      </c>
      <c r="W7" s="39">
        <v>761.5</v>
      </c>
      <c r="X7" s="39">
        <v>84.15</v>
      </c>
      <c r="Y7" s="39">
        <v>79.150000000000006</v>
      </c>
      <c r="Z7" s="39">
        <v>80.150000000000006</v>
      </c>
      <c r="AA7" s="39">
        <v>74.17</v>
      </c>
      <c r="AB7" s="39">
        <v>74.36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1032.7</v>
      </c>
      <c r="BF7" s="39">
        <v>999.48</v>
      </c>
      <c r="BG7" s="39">
        <v>992.82</v>
      </c>
      <c r="BH7" s="39">
        <v>954.47</v>
      </c>
      <c r="BI7" s="39">
        <v>966.61</v>
      </c>
      <c r="BJ7" s="39">
        <v>1125.69</v>
      </c>
      <c r="BK7" s="39">
        <v>1134.67</v>
      </c>
      <c r="BL7" s="39">
        <v>1144.79</v>
      </c>
      <c r="BM7" s="39">
        <v>1061.58</v>
      </c>
      <c r="BN7" s="39">
        <v>1007.7</v>
      </c>
      <c r="BO7" s="39">
        <v>1074.1400000000001</v>
      </c>
      <c r="BP7" s="39">
        <v>84.11</v>
      </c>
      <c r="BQ7" s="39">
        <v>79.11</v>
      </c>
      <c r="BR7" s="39">
        <v>75.459999999999994</v>
      </c>
      <c r="BS7" s="39">
        <v>74.14</v>
      </c>
      <c r="BT7" s="39">
        <v>62.92</v>
      </c>
      <c r="BU7" s="39">
        <v>46.48</v>
      </c>
      <c r="BV7" s="39">
        <v>40.6</v>
      </c>
      <c r="BW7" s="39">
        <v>56.04</v>
      </c>
      <c r="BX7" s="39">
        <v>58.52</v>
      </c>
      <c r="BY7" s="39">
        <v>59.22</v>
      </c>
      <c r="BZ7" s="39">
        <v>54.36</v>
      </c>
      <c r="CA7" s="39">
        <v>202.78</v>
      </c>
      <c r="CB7" s="39">
        <v>216.26</v>
      </c>
      <c r="CC7" s="39">
        <v>226.38</v>
      </c>
      <c r="CD7" s="39">
        <v>231.49</v>
      </c>
      <c r="CE7" s="39">
        <v>271.27</v>
      </c>
      <c r="CF7" s="39">
        <v>376.61</v>
      </c>
      <c r="CG7" s="39">
        <v>440.03</v>
      </c>
      <c r="CH7" s="39">
        <v>304.35000000000002</v>
      </c>
      <c r="CI7" s="39">
        <v>296.3</v>
      </c>
      <c r="CJ7" s="39">
        <v>292.89999999999998</v>
      </c>
      <c r="CK7" s="39">
        <v>296.39999999999998</v>
      </c>
      <c r="CL7" s="39">
        <v>59.2</v>
      </c>
      <c r="CM7" s="39">
        <v>58.74</v>
      </c>
      <c r="CN7" s="39">
        <v>59.76</v>
      </c>
      <c r="CO7" s="39">
        <v>64.53</v>
      </c>
      <c r="CP7" s="39">
        <v>61.55</v>
      </c>
      <c r="CQ7" s="39">
        <v>57.43</v>
      </c>
      <c r="CR7" s="39">
        <v>57.29</v>
      </c>
      <c r="CS7" s="39">
        <v>55.9</v>
      </c>
      <c r="CT7" s="39">
        <v>57.3</v>
      </c>
      <c r="CU7" s="39">
        <v>56.76</v>
      </c>
      <c r="CV7" s="39">
        <v>55.95</v>
      </c>
      <c r="CW7" s="39">
        <v>85.18</v>
      </c>
      <c r="CX7" s="39">
        <v>85.18</v>
      </c>
      <c r="CY7" s="39">
        <v>85.18</v>
      </c>
      <c r="CZ7" s="39">
        <v>77.260000000000005</v>
      </c>
      <c r="DA7" s="39">
        <v>75.86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2019-12-05T04:37:37Z</dcterms:created>
  <dcterms:modified xsi:type="dcterms:W3CDTF">2020-01-27T06:01:35Z</dcterms:modified>
  <cp:category/>
</cp:coreProperties>
</file>