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hidePivotFieldList="1" defaultThemeVersion="124226"/>
  <xr:revisionPtr revIDLastSave="0" documentId="8_{35AAB258-646F-4F2A-984D-206DE0548A5E}" xr6:coauthVersionLast="45" xr6:coauthVersionMax="45" xr10:uidLastSave="{00000000-0000-0000-0000-000000000000}"/>
  <bookViews>
    <workbookView xWindow="-120" yWindow="-120" windowWidth="20730" windowHeight="11160" firstSheet="9" xr2:uid="{F106E9C7-4156-40A3-A15B-23977F03088A}"/>
  </bookViews>
  <sheets>
    <sheet name="表紙" sheetId="4" r:id="rId1"/>
    <sheet name="総括R7" sheetId="164" r:id="rId2"/>
    <sheet name="共通仮設R7" sheetId="167" r:id="rId3"/>
    <sheet name="総括" sheetId="157" state="hidden" r:id="rId4"/>
    <sheet name="経費" sheetId="125" state="hidden" r:id="rId5"/>
    <sheet name="共通仮設" sheetId="9" state="hidden" r:id="rId6"/>
    <sheet name="建築棟別" sheetId="159" r:id="rId7"/>
    <sheet name="種目(診療所)" sheetId="142" r:id="rId8"/>
    <sheet name="内訳（診療所）" sheetId="144" r:id="rId9"/>
    <sheet name="種目(住宅)" sheetId="171" r:id="rId10"/>
    <sheet name="内訳（住宅）" sheetId="172" r:id="rId11"/>
    <sheet name="種目(電気)" sheetId="173" r:id="rId12"/>
    <sheet name="電気内訳" sheetId="174" r:id="rId13"/>
    <sheet name="種目(機械) " sheetId="179" r:id="rId14"/>
    <sheet name="(A)診療所" sheetId="180" r:id="rId15"/>
    <sheet name="(B)医師住宅 " sheetId="181" r:id="rId16"/>
    <sheet name="種目(外構)" sheetId="169" r:id="rId17"/>
    <sheet name="内訳外構" sheetId="170" r:id="rId18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72" l="1"/>
  <c r="G7" i="170"/>
  <c r="G6" i="170"/>
  <c r="J286" i="172" l="1"/>
  <c r="I9" i="157" l="1"/>
  <c r="I17" i="157" s="1"/>
  <c r="I19" i="157" s="1"/>
  <c r="I20" i="157" l="1"/>
  <c r="I22" i="157" s="1"/>
  <c r="E390" i="164" l="1"/>
  <c r="G321" i="144" l="1"/>
  <c r="N9" i="125" l="1"/>
  <c r="G9" i="157"/>
  <c r="E390" i="157" l="1"/>
  <c r="B3" i="125" l="1"/>
  <c r="BF13" i="125" l="1"/>
  <c r="BF27" i="125" s="1"/>
  <c r="AI41" i="125"/>
  <c r="AD41" i="125"/>
  <c r="BB27" i="125"/>
  <c r="BH27" i="125"/>
  <c r="AT27" i="125"/>
  <c r="BH13" i="125"/>
  <c r="BB13" i="125"/>
  <c r="AT13" i="125"/>
  <c r="S37" i="125"/>
  <c r="E7" i="157" l="1"/>
  <c r="J7" i="157" s="1"/>
  <c r="E6" i="157" l="1"/>
  <c r="J6" i="157" s="1"/>
  <c r="E5" i="157" l="1"/>
  <c r="E9" i="157" s="1"/>
  <c r="H9" i="125" l="1"/>
  <c r="A9" i="125" s="1"/>
  <c r="K12" i="125" s="1"/>
  <c r="BO13" i="125" s="1"/>
  <c r="BA17" i="125" s="1"/>
  <c r="J5" i="157"/>
  <c r="J9" i="157"/>
  <c r="BO9" i="125" l="1"/>
  <c r="AX13" i="125"/>
  <c r="BK13" i="125" s="1"/>
  <c r="BN13" i="125" s="1"/>
  <c r="P12" i="125" s="1"/>
  <c r="U12" i="125" s="1"/>
  <c r="H8" i="9" s="1"/>
  <c r="H22" i="9" s="1"/>
  <c r="E11" i="157" s="1"/>
  <c r="K17" i="125"/>
  <c r="P17" i="125" l="1"/>
  <c r="U17" i="125" s="1"/>
  <c r="K22" i="125" s="1"/>
  <c r="J11" i="157"/>
  <c r="AX27" i="125" l="1"/>
  <c r="BK27" i="125" s="1"/>
  <c r="BN27" i="125" s="1"/>
  <c r="P22" i="125" s="1"/>
  <c r="U22" i="125" s="1"/>
  <c r="E37" i="125"/>
  <c r="BO27" i="125"/>
  <c r="BA31" i="125" s="1"/>
  <c r="BO23" i="125"/>
  <c r="I37" i="125" l="1"/>
  <c r="D40" i="125" s="1"/>
  <c r="E12" i="157"/>
  <c r="AQ41" i="125" l="1"/>
  <c r="BG41" i="125" s="1"/>
  <c r="BM41" i="125" s="1"/>
  <c r="J12" i="157"/>
  <c r="O37" i="125" l="1"/>
  <c r="I40" i="125" s="1"/>
  <c r="P40" i="125" s="1"/>
  <c r="BA42" i="125"/>
  <c r="E13" i="157" l="1"/>
  <c r="P45" i="125"/>
  <c r="J13" i="157" l="1"/>
  <c r="E17" i="157"/>
  <c r="E18" i="157" l="1"/>
  <c r="E19" i="157" s="1"/>
  <c r="E20" i="157" l="1"/>
  <c r="E22" i="157" s="1"/>
  <c r="J22" i="157" s="1"/>
</calcChain>
</file>

<file path=xl/sharedStrings.xml><?xml version="1.0" encoding="utf-8"?>
<sst xmlns="http://schemas.openxmlformats.org/spreadsheetml/2006/main" count="3918" uniqueCount="1414">
  <si>
    <t>　準　　備　　費</t>
  </si>
  <si>
    <t>　仮 設 建 物 費</t>
    <rPh sb="1" eb="2">
      <t>カリ</t>
    </rPh>
    <rPh sb="3" eb="4">
      <t>セツ</t>
    </rPh>
    <rPh sb="5" eb="6">
      <t>タツル</t>
    </rPh>
    <rPh sb="7" eb="8">
      <t>モノ</t>
    </rPh>
    <rPh sb="9" eb="10">
      <t>ヒ</t>
    </rPh>
    <phoneticPr fontId="2"/>
  </si>
  <si>
    <t>　電力用水光熱費</t>
  </si>
  <si>
    <t>　試 験 調 査 費</t>
    <rPh sb="1" eb="2">
      <t>タメシ</t>
    </rPh>
    <rPh sb="3" eb="4">
      <t>シルシ</t>
    </rPh>
    <rPh sb="5" eb="6">
      <t>チョウ</t>
    </rPh>
    <rPh sb="7" eb="8">
      <t>ジャ</t>
    </rPh>
    <rPh sb="9" eb="10">
      <t>ヒ</t>
    </rPh>
    <phoneticPr fontId="2"/>
  </si>
  <si>
    <t>　整 理 清 掃 費</t>
  </si>
  <si>
    <t>　機 械 器 具 費</t>
  </si>
  <si>
    <t>　運　　搬　　費</t>
  </si>
  <si>
    <t>　安 全 管 理 費</t>
  </si>
  <si>
    <t>　そ　　の　　他</t>
    <rPh sb="7" eb="8">
      <t>タ</t>
    </rPh>
    <phoneticPr fontId="2"/>
  </si>
  <si>
    <t>┐</t>
  </si>
  <si>
    <t>│</t>
  </si>
  <si>
    <t>├──</t>
  </si>
  <si>
    <t>┘</t>
  </si>
  <si>
    <t>備　　　　考</t>
    <rPh sb="0" eb="1">
      <t>ソナエ</t>
    </rPh>
    <rPh sb="5" eb="6">
      <t>コウ</t>
    </rPh>
    <phoneticPr fontId="7"/>
  </si>
  <si>
    <t>科　　目　　名　　称</t>
  </si>
  <si>
    <t>単位</t>
  </si>
  <si>
    <t>金　　　　額</t>
  </si>
  <si>
    <t>一式</t>
  </si>
  <si>
    <t>消費税相当額</t>
  </si>
  <si>
    <t>一式</t>
    <rPh sb="0" eb="2">
      <t>イッシキ</t>
    </rPh>
    <phoneticPr fontId="7"/>
  </si>
  <si>
    <t>共通仮設費</t>
    <rPh sb="0" eb="2">
      <t>キョウツウ</t>
    </rPh>
    <rPh sb="2" eb="4">
      <t>カセツ</t>
    </rPh>
    <rPh sb="4" eb="5">
      <t>ヒ</t>
    </rPh>
    <phoneticPr fontId="7"/>
  </si>
  <si>
    <t>名　　　　称</t>
  </si>
  <si>
    <t>規　　　　格</t>
  </si>
  <si>
    <t>数　量</t>
  </si>
  <si>
    <t>単　　価</t>
  </si>
  <si>
    <t>金　　　額</t>
  </si>
  <si>
    <t>備　　　考</t>
  </si>
  <si>
    <t>小　　　　計</t>
  </si>
  <si>
    <t>ヶ所</t>
    <rPh sb="1" eb="2">
      <t>ショ</t>
    </rPh>
    <phoneticPr fontId="7"/>
  </si>
  <si>
    <t>工事原価</t>
    <rPh sb="0" eb="2">
      <t>コウジ</t>
    </rPh>
    <rPh sb="2" eb="4">
      <t>ゲンカ</t>
    </rPh>
    <phoneticPr fontId="7"/>
  </si>
  <si>
    <t>純工事費</t>
    <rPh sb="0" eb="1">
      <t>ジュン</t>
    </rPh>
    <rPh sb="1" eb="3">
      <t>コウジ</t>
    </rPh>
    <rPh sb="3" eb="4">
      <t>ヒ</t>
    </rPh>
    <phoneticPr fontId="7"/>
  </si>
  <si>
    <t>Ａ</t>
    <phoneticPr fontId="7"/>
  </si>
  <si>
    <t>直接工事費合計</t>
    <rPh sb="0" eb="2">
      <t>チョクセツ</t>
    </rPh>
    <rPh sb="2" eb="5">
      <t>コウジヒ</t>
    </rPh>
    <rPh sb="5" eb="7">
      <t>ゴウケイ</t>
    </rPh>
    <phoneticPr fontId="7"/>
  </si>
  <si>
    <t>Ａ－１</t>
    <phoneticPr fontId="7"/>
  </si>
  <si>
    <t>建築主体工事</t>
    <rPh sb="0" eb="2">
      <t>ケンチク</t>
    </rPh>
    <rPh sb="2" eb="4">
      <t>シュタイ</t>
    </rPh>
    <rPh sb="4" eb="6">
      <t>コウジ</t>
    </rPh>
    <phoneticPr fontId="7"/>
  </si>
  <si>
    <t>Ａ－２</t>
  </si>
  <si>
    <t>Ａ－３</t>
  </si>
  <si>
    <t>総　括　表</t>
    <rPh sb="0" eb="1">
      <t>ソウ</t>
    </rPh>
    <rPh sb="1" eb="2">
      <t>ケンソウ</t>
    </rPh>
    <rPh sb="2" eb="3">
      <t>クク</t>
    </rPh>
    <rPh sb="4" eb="5">
      <t>ヒョウ</t>
    </rPh>
    <phoneticPr fontId="7"/>
  </si>
  <si>
    <t>端数処理</t>
    <rPh sb="0" eb="4">
      <t>ハスウショリ</t>
    </rPh>
    <phoneticPr fontId="7"/>
  </si>
  <si>
    <t>ｍ</t>
  </si>
  <si>
    <t>直接仮設工事</t>
    <rPh sb="0" eb="2">
      <t>チョクセツ</t>
    </rPh>
    <rPh sb="2" eb="4">
      <t>カセツ</t>
    </rPh>
    <rPh sb="4" eb="6">
      <t>コウジ</t>
    </rPh>
    <phoneticPr fontId="7"/>
  </si>
  <si>
    <t>経費計算表</t>
    <rPh sb="0" eb="2">
      <t>ケイヒ</t>
    </rPh>
    <rPh sb="2" eb="4">
      <t>ケイサン</t>
    </rPh>
    <rPh sb="4" eb="5">
      <t>ヒョウ</t>
    </rPh>
    <phoneticPr fontId="18"/>
  </si>
  <si>
    <t>　　</t>
    <phoneticPr fontId="7"/>
  </si>
  <si>
    <t>*公共建築工事積算基準 (監修:国土交通省大臣官房官庁営繕部監修)による</t>
    <rPh sb="21" eb="23">
      <t>ダイジン</t>
    </rPh>
    <rPh sb="23" eb="25">
      <t>カンボウ</t>
    </rPh>
    <rPh sb="25" eb="27">
      <t>カンチョウ</t>
    </rPh>
    <rPh sb="27" eb="29">
      <t>エイゼン</t>
    </rPh>
    <rPh sb="29" eb="30">
      <t>ブ</t>
    </rPh>
    <rPh sb="30" eb="32">
      <t>カンシュウ</t>
    </rPh>
    <phoneticPr fontId="7"/>
  </si>
  <si>
    <t>共通仮設費率</t>
    <rPh sb="0" eb="2">
      <t>キョウツウ</t>
    </rPh>
    <rPh sb="2" eb="4">
      <t>カセツ</t>
    </rPh>
    <rPh sb="4" eb="5">
      <t>ヒ</t>
    </rPh>
    <rPh sb="5" eb="6">
      <t>リツ</t>
    </rPh>
    <phoneticPr fontId="7"/>
  </si>
  <si>
    <t>Kr</t>
    <phoneticPr fontId="7"/>
  </si>
  <si>
    <t>＝</t>
    <phoneticPr fontId="7"/>
  </si>
  <si>
    <t>Ｐ</t>
    <phoneticPr fontId="7"/>
  </si>
  <si>
    <t>×</t>
    <phoneticPr fontId="7"/>
  </si>
  <si>
    <t>共通仮設費率(Kr')</t>
    <rPh sb="0" eb="2">
      <t>キョウツウ</t>
    </rPh>
    <rPh sb="2" eb="4">
      <t>カセツ</t>
    </rPh>
    <rPh sb="4" eb="5">
      <t>ヒ</t>
    </rPh>
    <rPh sb="5" eb="6">
      <t>リツ</t>
    </rPh>
    <phoneticPr fontId="7"/>
  </si>
  <si>
    <t>％</t>
    <phoneticPr fontId="7"/>
  </si>
  <si>
    <t>直接工事費</t>
    <rPh sb="0" eb="2">
      <t>チョクセツ</t>
    </rPh>
    <rPh sb="2" eb="4">
      <t>コウジ</t>
    </rPh>
    <rPh sb="4" eb="5">
      <t>ヒ</t>
    </rPh>
    <phoneticPr fontId="7"/>
  </si>
  <si>
    <t>上限試算</t>
    <rPh sb="0" eb="2">
      <t>ジョウゲン</t>
    </rPh>
    <rPh sb="2" eb="4">
      <t>シサン</t>
    </rPh>
    <phoneticPr fontId="18"/>
  </si>
  <si>
    <t>Ｐ:直接工事費合計</t>
    <phoneticPr fontId="7"/>
  </si>
  <si>
    <t>上限</t>
    <rPh sb="0" eb="2">
      <t>ジョウゲン</t>
    </rPh>
    <phoneticPr fontId="7"/>
  </si>
  <si>
    <t>共通仮設費率</t>
    <phoneticPr fontId="7"/>
  </si>
  <si>
    <t>共通仮設費率算定式により算定された率（工期を反映する場合）</t>
    <rPh sb="0" eb="2">
      <t>キョウツウ</t>
    </rPh>
    <rPh sb="2" eb="4">
      <t>カセツ</t>
    </rPh>
    <rPh sb="4" eb="5">
      <t>ヒ</t>
    </rPh>
    <rPh sb="5" eb="6">
      <t>リツ</t>
    </rPh>
    <rPh sb="19" eb="21">
      <t>コウキ</t>
    </rPh>
    <rPh sb="22" eb="24">
      <t>ハンエイ</t>
    </rPh>
    <rPh sb="26" eb="28">
      <t>バアイ</t>
    </rPh>
    <phoneticPr fontId="7"/>
  </si>
  <si>
    <t>下限</t>
    <rPh sb="0" eb="2">
      <t>カゲン</t>
    </rPh>
    <phoneticPr fontId="7"/>
  </si>
  <si>
    <t>+</t>
    <phoneticPr fontId="7"/>
  </si>
  <si>
    <t>算定式</t>
    <rPh sb="0" eb="2">
      <t>サンテイ</t>
    </rPh>
    <rPh sb="2" eb="3">
      <t>シキ</t>
    </rPh>
    <phoneticPr fontId="7"/>
  </si>
  <si>
    <t>下限値試算</t>
    <rPh sb="0" eb="3">
      <t>カゲンチ</t>
    </rPh>
    <rPh sb="3" eb="5">
      <t>シサン</t>
    </rPh>
    <phoneticPr fontId="7"/>
  </si>
  <si>
    <t>（指定仮設）</t>
    <rPh sb="1" eb="3">
      <t>シテイ</t>
    </rPh>
    <rPh sb="3" eb="5">
      <t>カセツ</t>
    </rPh>
    <phoneticPr fontId="7"/>
  </si>
  <si>
    <t>T</t>
    <phoneticPr fontId="7"/>
  </si>
  <si>
    <t>≒</t>
    <phoneticPr fontId="7"/>
  </si>
  <si>
    <t>ただし</t>
    <phoneticPr fontId="7"/>
  </si>
  <si>
    <t>：</t>
    <phoneticPr fontId="7"/>
  </si>
  <si>
    <t>共通仮設費率(％)</t>
    <rPh sb="0" eb="2">
      <t>キョウツウ</t>
    </rPh>
    <rPh sb="2" eb="4">
      <t>カセツ</t>
    </rPh>
    <rPh sb="4" eb="5">
      <t>ヒ</t>
    </rPh>
    <rPh sb="5" eb="6">
      <t>リツ</t>
    </rPh>
    <phoneticPr fontId="7"/>
  </si>
  <si>
    <t>工期(か月)</t>
    <rPh sb="0" eb="2">
      <t>コウキ</t>
    </rPh>
    <rPh sb="4" eb="5">
      <t>ガツ</t>
    </rPh>
    <phoneticPr fontId="7"/>
  </si>
  <si>
    <t>Kr'</t>
    <phoneticPr fontId="7"/>
  </si>
  <si>
    <t>=</t>
    <phoneticPr fontId="7"/>
  </si>
  <si>
    <t>間接工事費査定率</t>
    <rPh sb="0" eb="2">
      <t>カンセツ</t>
    </rPh>
    <rPh sb="2" eb="5">
      <t>コウジヒ</t>
    </rPh>
    <rPh sb="5" eb="7">
      <t>サテイ</t>
    </rPh>
    <rPh sb="7" eb="8">
      <t>リツ</t>
    </rPh>
    <phoneticPr fontId="7"/>
  </si>
  <si>
    <t>下限値採用</t>
    <rPh sb="0" eb="3">
      <t>カゲンチ</t>
    </rPh>
    <rPh sb="3" eb="5">
      <t>サイヨウ</t>
    </rPh>
    <phoneticPr fontId="7"/>
  </si>
  <si>
    <t>%</t>
    <phoneticPr fontId="7"/>
  </si>
  <si>
    <t>ただし、Kr：共通仮設費率（％）　　Ｐ：直接工事費（千円）</t>
    <rPh sb="7" eb="9">
      <t>キョウツウ</t>
    </rPh>
    <rPh sb="9" eb="11">
      <t>カセツ</t>
    </rPh>
    <rPh sb="11" eb="12">
      <t>ヒ</t>
    </rPh>
    <rPh sb="12" eb="13">
      <t>リツ</t>
    </rPh>
    <rPh sb="20" eb="22">
      <t>チョクセツ</t>
    </rPh>
    <rPh sb="22" eb="24">
      <t>コウジ</t>
    </rPh>
    <rPh sb="24" eb="25">
      <t>ヒ</t>
    </rPh>
    <rPh sb="26" eb="28">
      <t>センエン</t>
    </rPh>
    <phoneticPr fontId="7"/>
  </si>
  <si>
    <t>現場管理費率</t>
    <rPh sb="0" eb="2">
      <t>ゲンバ</t>
    </rPh>
    <rPh sb="2" eb="4">
      <t>カンリ</t>
    </rPh>
    <rPh sb="4" eb="5">
      <t>ヒ</t>
    </rPh>
    <rPh sb="5" eb="6">
      <t>リツ</t>
    </rPh>
    <phoneticPr fontId="7"/>
  </si>
  <si>
    <t>Jo</t>
    <phoneticPr fontId="7"/>
  </si>
  <si>
    <t>Ｎp</t>
    <phoneticPr fontId="7"/>
  </si>
  <si>
    <t>現場管理費率(Jo')</t>
    <rPh sb="0" eb="2">
      <t>ゲンバ</t>
    </rPh>
    <rPh sb="2" eb="5">
      <t>カンリヒ</t>
    </rPh>
    <rPh sb="5" eb="6">
      <t>リツ</t>
    </rPh>
    <phoneticPr fontId="7"/>
  </si>
  <si>
    <t>Ｎp:純工事費合計</t>
    <phoneticPr fontId="7"/>
  </si>
  <si>
    <t>現場管理費率</t>
    <phoneticPr fontId="7"/>
  </si>
  <si>
    <t>現場管理費率算定式により算定された率（工期を反映する場合）</t>
    <rPh sb="0" eb="2">
      <t>ゲンバ</t>
    </rPh>
    <rPh sb="2" eb="5">
      <t>カンリヒ</t>
    </rPh>
    <phoneticPr fontId="7"/>
  </si>
  <si>
    <t>Ｊo</t>
    <phoneticPr fontId="7"/>
  </si>
  <si>
    <t>現場経費率(％)</t>
    <rPh sb="0" eb="2">
      <t>ゲンバ</t>
    </rPh>
    <rPh sb="2" eb="4">
      <t>ケイヒ</t>
    </rPh>
    <rPh sb="4" eb="5">
      <t>リツ</t>
    </rPh>
    <phoneticPr fontId="7"/>
  </si>
  <si>
    <t>Np</t>
    <phoneticPr fontId="7"/>
  </si>
  <si>
    <t>Jo'</t>
    <phoneticPr fontId="7"/>
  </si>
  <si>
    <t>ただし、Jo：現場管理費率（％）　　Ｎp：純工事費（千円）</t>
    <rPh sb="7" eb="9">
      <t>ゲンバ</t>
    </rPh>
    <rPh sb="9" eb="11">
      <t>カンリ</t>
    </rPh>
    <rPh sb="11" eb="12">
      <t>ヒ</t>
    </rPh>
    <rPh sb="12" eb="13">
      <t>リツ</t>
    </rPh>
    <rPh sb="21" eb="22">
      <t>ジュン</t>
    </rPh>
    <rPh sb="22" eb="24">
      <t>コウジ</t>
    </rPh>
    <rPh sb="24" eb="25">
      <t>ヒ</t>
    </rPh>
    <rPh sb="26" eb="28">
      <t>センエン</t>
    </rPh>
    <phoneticPr fontId="7"/>
  </si>
  <si>
    <t>一般管理費</t>
    <rPh sb="0" eb="2">
      <t>イッパン</t>
    </rPh>
    <rPh sb="2" eb="5">
      <t>カンリヒ</t>
    </rPh>
    <phoneticPr fontId="7"/>
  </si>
  <si>
    <t>一般管理費率</t>
    <rPh sb="0" eb="2">
      <t>イッパン</t>
    </rPh>
    <rPh sb="2" eb="4">
      <t>カンリ</t>
    </rPh>
    <rPh sb="4" eb="5">
      <t>ヒ</t>
    </rPh>
    <rPh sb="5" eb="6">
      <t>リツ</t>
    </rPh>
    <phoneticPr fontId="7"/>
  </si>
  <si>
    <t>Gp</t>
    <phoneticPr fontId="7"/>
  </si>
  <si>
    <t>(Ｎp+Ｊo)×(一般管理費率(Gp')×補正係数）</t>
    <rPh sb="9" eb="11">
      <t>イッパン</t>
    </rPh>
    <rPh sb="11" eb="14">
      <t>カンリヒ</t>
    </rPh>
    <rPh sb="14" eb="15">
      <t>リツ</t>
    </rPh>
    <rPh sb="21" eb="23">
      <t>ホセイ</t>
    </rPh>
    <rPh sb="23" eb="25">
      <t>ケイスウ</t>
    </rPh>
    <phoneticPr fontId="7"/>
  </si>
  <si>
    <t>(</t>
    <phoneticPr fontId="7"/>
  </si>
  <si>
    <t>＋</t>
    <phoneticPr fontId="7"/>
  </si>
  <si>
    <t>）</t>
    <phoneticPr fontId="7"/>
  </si>
  <si>
    <t>一般管理費率算定式により算定された率</t>
    <rPh sb="0" eb="2">
      <t>イッパン</t>
    </rPh>
    <rPh sb="2" eb="5">
      <t>カンリヒ</t>
    </rPh>
    <rPh sb="5" eb="6">
      <t>リツ</t>
    </rPh>
    <phoneticPr fontId="7"/>
  </si>
  <si>
    <t>－</t>
    <phoneticPr fontId="7"/>
  </si>
  <si>
    <t>LOG</t>
    <phoneticPr fontId="7"/>
  </si>
  <si>
    <t>(Ｃp)</t>
    <phoneticPr fontId="7"/>
  </si>
  <si>
    <t>＝</t>
  </si>
  <si>
    <t>Gp'</t>
    <phoneticPr fontId="7"/>
  </si>
  <si>
    <t>一般管理率</t>
    <rPh sb="0" eb="2">
      <t>イッパン</t>
    </rPh>
    <rPh sb="2" eb="4">
      <t>カンリ</t>
    </rPh>
    <rPh sb="4" eb="5">
      <t>リツ</t>
    </rPh>
    <phoneticPr fontId="7"/>
  </si>
  <si>
    <t>ただし、Gp：一般管理費率（％）　　Ｃp：工事原価（千円）</t>
    <rPh sb="7" eb="9">
      <t>イッパン</t>
    </rPh>
    <rPh sb="9" eb="11">
      <t>カンリ</t>
    </rPh>
    <rPh sb="11" eb="12">
      <t>ヒ</t>
    </rPh>
    <rPh sb="12" eb="13">
      <t>リツ</t>
    </rPh>
    <rPh sb="21" eb="23">
      <t>コウジ</t>
    </rPh>
    <rPh sb="23" eb="25">
      <t>ゲンカ</t>
    </rPh>
    <rPh sb="26" eb="28">
      <t>センエン</t>
    </rPh>
    <phoneticPr fontId="7"/>
  </si>
  <si>
    <t>共通費　計</t>
    <phoneticPr fontId="7"/>
  </si>
  <si>
    <t>一般管理費等率補正係数</t>
    <rPh sb="0" eb="2">
      <t>イッパン</t>
    </rPh>
    <rPh sb="2" eb="5">
      <t>カンリヒ</t>
    </rPh>
    <rPh sb="5" eb="6">
      <t>トウ</t>
    </rPh>
    <rPh sb="6" eb="7">
      <t>リツ</t>
    </rPh>
    <rPh sb="7" eb="9">
      <t>ホセイ</t>
    </rPh>
    <rPh sb="9" eb="11">
      <t>ケイスウ</t>
    </rPh>
    <phoneticPr fontId="7"/>
  </si>
  <si>
    <t>前払支出割合区分　（％）</t>
    <rPh sb="0" eb="1">
      <t>マエ</t>
    </rPh>
    <rPh sb="1" eb="2">
      <t>ハラ</t>
    </rPh>
    <rPh sb="2" eb="4">
      <t>シシュツ</t>
    </rPh>
    <rPh sb="4" eb="6">
      <t>ワリアイ</t>
    </rPh>
    <rPh sb="6" eb="8">
      <t>クブン</t>
    </rPh>
    <phoneticPr fontId="7"/>
  </si>
  <si>
    <t>補正係数</t>
    <rPh sb="0" eb="2">
      <t>ホセイ</t>
    </rPh>
    <rPh sb="2" eb="4">
      <t>ケイスウ</t>
    </rPh>
    <phoneticPr fontId="7"/>
  </si>
  <si>
    <t>５以下</t>
    <rPh sb="1" eb="3">
      <t>イカ</t>
    </rPh>
    <phoneticPr fontId="7"/>
  </si>
  <si>
    <t>５を超え１５以下</t>
    <rPh sb="2" eb="3">
      <t>コ</t>
    </rPh>
    <rPh sb="6" eb="8">
      <t>イカ</t>
    </rPh>
    <phoneticPr fontId="7"/>
  </si>
  <si>
    <t>１５を超え２５以下</t>
    <rPh sb="3" eb="4">
      <t>コ</t>
    </rPh>
    <rPh sb="7" eb="9">
      <t>イカ</t>
    </rPh>
    <phoneticPr fontId="7"/>
  </si>
  <si>
    <t>２５を超え３５以下</t>
    <rPh sb="3" eb="4">
      <t>コ</t>
    </rPh>
    <rPh sb="7" eb="9">
      <t>イカ</t>
    </rPh>
    <phoneticPr fontId="7"/>
  </si>
  <si>
    <t>補正なし</t>
    <rPh sb="0" eb="2">
      <t>ホセイ</t>
    </rPh>
    <phoneticPr fontId="7"/>
  </si>
  <si>
    <t>契約保証費率</t>
    <rPh sb="0" eb="2">
      <t>ケイヤク</t>
    </rPh>
    <rPh sb="2" eb="4">
      <t>ホショウ</t>
    </rPh>
    <rPh sb="4" eb="5">
      <t>ヒ</t>
    </rPh>
    <rPh sb="5" eb="6">
      <t>リツ</t>
    </rPh>
    <phoneticPr fontId="7"/>
  </si>
  <si>
    <t>なし</t>
    <phoneticPr fontId="7"/>
  </si>
  <si>
    <t>500万越</t>
    <rPh sb="3" eb="4">
      <t>マン</t>
    </rPh>
    <rPh sb="4" eb="5">
      <t>コ</t>
    </rPh>
    <phoneticPr fontId="7"/>
  </si>
  <si>
    <t>直接工事費(千円)とし、５百万円以下の場合は、５百万円として扱う</t>
    <rPh sb="0" eb="2">
      <t>チョクセツ</t>
    </rPh>
    <rPh sb="2" eb="5">
      <t>コウジヒ</t>
    </rPh>
    <rPh sb="6" eb="8">
      <t>センエン</t>
    </rPh>
    <rPh sb="13" eb="14">
      <t>ヒャク</t>
    </rPh>
    <rPh sb="14" eb="15">
      <t>マン</t>
    </rPh>
    <rPh sb="15" eb="16">
      <t>エン</t>
    </rPh>
    <rPh sb="16" eb="18">
      <t>イカ</t>
    </rPh>
    <rPh sb="19" eb="21">
      <t>バアイ</t>
    </rPh>
    <rPh sb="24" eb="25">
      <t>ヒャク</t>
    </rPh>
    <rPh sb="25" eb="27">
      <t>マンエン</t>
    </rPh>
    <rPh sb="30" eb="31">
      <t>アツカ</t>
    </rPh>
    <phoneticPr fontId="7"/>
  </si>
  <si>
    <t>平成28年12月</t>
    <rPh sb="0" eb="2">
      <t>ヘイセイ</t>
    </rPh>
    <rPh sb="4" eb="5">
      <t>ネン</t>
    </rPh>
    <rPh sb="7" eb="8">
      <t>ガツ</t>
    </rPh>
    <phoneticPr fontId="7"/>
  </si>
  <si>
    <t>建築工事</t>
    <rPh sb="0" eb="2">
      <t>ケンチク</t>
    </rPh>
    <rPh sb="2" eb="4">
      <t>コウジ</t>
    </rPh>
    <phoneticPr fontId="7"/>
  </si>
  <si>
    <t>純工事費(千円)とし、５百万円以下の場合は、５百万円として扱う</t>
    <rPh sb="0" eb="1">
      <t>ジュン</t>
    </rPh>
    <rPh sb="1" eb="4">
      <t>コウジヒ</t>
    </rPh>
    <rPh sb="5" eb="7">
      <t>センエン</t>
    </rPh>
    <rPh sb="12" eb="13">
      <t>ヒャク</t>
    </rPh>
    <rPh sb="13" eb="14">
      <t>マン</t>
    </rPh>
    <rPh sb="14" eb="15">
      <t>エン</t>
    </rPh>
    <rPh sb="15" eb="17">
      <t>イカ</t>
    </rPh>
    <rPh sb="18" eb="20">
      <t>バアイ</t>
    </rPh>
    <rPh sb="23" eb="24">
      <t>ヒャク</t>
    </rPh>
    <rPh sb="24" eb="26">
      <t>マンエン</t>
    </rPh>
    <rPh sb="29" eb="30">
      <t>アツカ</t>
    </rPh>
    <phoneticPr fontId="7"/>
  </si>
  <si>
    <t>５百万円以下</t>
    <rPh sb="1" eb="2">
      <t>ヒャク</t>
    </rPh>
    <rPh sb="2" eb="6">
      <t>マンエンイカ</t>
    </rPh>
    <phoneticPr fontId="7"/>
  </si>
  <si>
    <t>５百万円を超え、３０億円以下</t>
    <phoneticPr fontId="7"/>
  </si>
  <si>
    <t>３０億円越える</t>
    <rPh sb="4" eb="5">
      <t>コ</t>
    </rPh>
    <phoneticPr fontId="7"/>
  </si>
  <si>
    <t>17.24</t>
    <phoneticPr fontId="7"/>
  </si>
  <si>
    <t>工種</t>
    <rPh sb="0" eb="2">
      <t>コウシュ</t>
    </rPh>
    <phoneticPr fontId="7"/>
  </si>
  <si>
    <t>工期</t>
    <rPh sb="0" eb="2">
      <t>コウキ</t>
    </rPh>
    <phoneticPr fontId="7"/>
  </si>
  <si>
    <t>ヶ月</t>
    <rPh sb="1" eb="2">
      <t>ゲツ</t>
    </rPh>
    <phoneticPr fontId="7"/>
  </si>
  <si>
    <t>共通費算定用直接工事費</t>
    <rPh sb="0" eb="2">
      <t>キョウツウ</t>
    </rPh>
    <rPh sb="2" eb="3">
      <t>ヒ</t>
    </rPh>
    <rPh sb="3" eb="5">
      <t>サンテイ</t>
    </rPh>
    <rPh sb="5" eb="6">
      <t>ヨウ</t>
    </rPh>
    <rPh sb="6" eb="11">
      <t>チョクセツコウジヒ</t>
    </rPh>
    <phoneticPr fontId="7"/>
  </si>
  <si>
    <t>直接工事費合計</t>
    <rPh sb="0" eb="5">
      <t>チョクセツコウジヒ</t>
    </rPh>
    <rPh sb="5" eb="7">
      <t>ゴウケイ</t>
    </rPh>
    <phoneticPr fontId="7"/>
  </si>
  <si>
    <t>-</t>
    <phoneticPr fontId="7"/>
  </si>
  <si>
    <t>共通費控除額（廃棄物処分費）</t>
    <rPh sb="0" eb="2">
      <t>キョウツウ</t>
    </rPh>
    <rPh sb="2" eb="3">
      <t>ヒ</t>
    </rPh>
    <rPh sb="3" eb="5">
      <t>コウジョ</t>
    </rPh>
    <rPh sb="5" eb="6">
      <t>ガク</t>
    </rPh>
    <rPh sb="7" eb="10">
      <t>ハイキブツ</t>
    </rPh>
    <rPh sb="10" eb="12">
      <t>ショブン</t>
    </rPh>
    <rPh sb="12" eb="13">
      <t>ヒ</t>
    </rPh>
    <phoneticPr fontId="7"/>
  </si>
  <si>
    <t>=</t>
    <phoneticPr fontId="7"/>
  </si>
  <si>
    <t>現場管理費</t>
    <rPh sb="0" eb="2">
      <t>ゲンバ</t>
    </rPh>
    <rPh sb="2" eb="5">
      <t>カンリヒ</t>
    </rPh>
    <phoneticPr fontId="7"/>
  </si>
  <si>
    <t>科目名称</t>
    <rPh sb="0" eb="2">
      <t>カモク</t>
    </rPh>
    <rPh sb="2" eb="4">
      <t>メイショウ</t>
    </rPh>
    <phoneticPr fontId="7"/>
  </si>
  <si>
    <t>工事費合計</t>
    <rPh sb="0" eb="2">
      <t>コウジ</t>
    </rPh>
    <rPh sb="2" eb="3">
      <t>ヒ</t>
    </rPh>
    <phoneticPr fontId="7"/>
  </si>
  <si>
    <t>種 目 別 内 訳 書</t>
    <rPh sb="0" eb="1">
      <t>シュ</t>
    </rPh>
    <phoneticPr fontId="7"/>
  </si>
  <si>
    <t>建築主体工事費合計</t>
    <rPh sb="0" eb="2">
      <t>ケンチク</t>
    </rPh>
    <rPh sb="2" eb="4">
      <t>シュタイ</t>
    </rPh>
    <rPh sb="4" eb="7">
      <t>コウジヒ</t>
    </rPh>
    <rPh sb="7" eb="9">
      <t>ゴウケイ</t>
    </rPh>
    <phoneticPr fontId="7"/>
  </si>
  <si>
    <t>建築主体工事</t>
    <rPh sb="0" eb="2">
      <t>ケンチク</t>
    </rPh>
    <rPh sb="2" eb="4">
      <t>シュタイ</t>
    </rPh>
    <rPh sb="4" eb="5">
      <t>コウ</t>
    </rPh>
    <phoneticPr fontId="7"/>
  </si>
  <si>
    <t>外構工事</t>
    <rPh sb="0" eb="2">
      <t>ガイコウ</t>
    </rPh>
    <rPh sb="2" eb="4">
      <t>コウジ</t>
    </rPh>
    <phoneticPr fontId="7"/>
  </si>
  <si>
    <t>機械設備工事</t>
    <rPh sb="0" eb="2">
      <t>キカイ</t>
    </rPh>
    <rPh sb="2" eb="4">
      <t>セツビ</t>
    </rPh>
    <rPh sb="4" eb="5">
      <t>コウ</t>
    </rPh>
    <phoneticPr fontId="7"/>
  </si>
  <si>
    <t>機械設備工事費合計</t>
    <rPh sb="0" eb="2">
      <t>キカイ</t>
    </rPh>
    <rPh sb="2" eb="4">
      <t>セツビ</t>
    </rPh>
    <rPh sb="4" eb="7">
      <t>コウジヒ</t>
    </rPh>
    <rPh sb="7" eb="9">
      <t>ゴウケイ</t>
    </rPh>
    <phoneticPr fontId="7"/>
  </si>
  <si>
    <t>Ｅ－１</t>
    <phoneticPr fontId="7"/>
  </si>
  <si>
    <t>電気設備工事</t>
    <rPh sb="0" eb="2">
      <t>デンキ</t>
    </rPh>
    <rPh sb="2" eb="4">
      <t>セツビ</t>
    </rPh>
    <rPh sb="4" eb="6">
      <t>コウジ</t>
    </rPh>
    <phoneticPr fontId="7"/>
  </si>
  <si>
    <t>機械設備工事</t>
    <rPh sb="0" eb="2">
      <t>キカイ</t>
    </rPh>
    <rPh sb="2" eb="4">
      <t>セツビ</t>
    </rPh>
    <rPh sb="4" eb="6">
      <t>コウジ</t>
    </rPh>
    <phoneticPr fontId="7"/>
  </si>
  <si>
    <t>新営建築工事</t>
    <rPh sb="0" eb="2">
      <t>シンエイ</t>
    </rPh>
    <rPh sb="2" eb="4">
      <t>ケンチク</t>
    </rPh>
    <rPh sb="4" eb="6">
      <t>コウジ</t>
    </rPh>
    <phoneticPr fontId="7"/>
  </si>
  <si>
    <t>１千万円以下</t>
    <rPh sb="1" eb="2">
      <t>セン</t>
    </rPh>
    <rPh sb="2" eb="3">
      <t>マン</t>
    </rPh>
    <phoneticPr fontId="7"/>
  </si>
  <si>
    <t>１千万円越える</t>
    <rPh sb="1" eb="2">
      <t>セン</t>
    </rPh>
    <phoneticPr fontId="7"/>
  </si>
  <si>
    <t>20.13</t>
    <phoneticPr fontId="7"/>
  </si>
  <si>
    <t>10.01</t>
    <phoneticPr fontId="7"/>
  </si>
  <si>
    <t>塗装工事</t>
    <rPh sb="0" eb="2">
      <t>トソウ</t>
    </rPh>
    <rPh sb="2" eb="4">
      <t>コウジ</t>
    </rPh>
    <phoneticPr fontId="7"/>
  </si>
  <si>
    <t>雑工事</t>
    <rPh sb="0" eb="1">
      <t>ザツ</t>
    </rPh>
    <rPh sb="1" eb="3">
      <t>コウジ</t>
    </rPh>
    <phoneticPr fontId="7"/>
  </si>
  <si>
    <t>内　訳　明　細　書</t>
    <phoneticPr fontId="7"/>
  </si>
  <si>
    <t>電気設備工事</t>
    <rPh sb="0" eb="2">
      <t>デンキ</t>
    </rPh>
    <rPh sb="2" eb="4">
      <t>セツビ</t>
    </rPh>
    <rPh sb="4" eb="5">
      <t>コウ</t>
    </rPh>
    <phoneticPr fontId="7"/>
  </si>
  <si>
    <t>地盤改良工事</t>
    <rPh sb="0" eb="2">
      <t>ジバン</t>
    </rPh>
    <rPh sb="2" eb="4">
      <t>カイリョウ</t>
    </rPh>
    <rPh sb="4" eb="6">
      <t>コウジ</t>
    </rPh>
    <phoneticPr fontId="7"/>
  </si>
  <si>
    <t>鋼製建具工事</t>
    <rPh sb="0" eb="2">
      <t>コウセイ</t>
    </rPh>
    <rPh sb="2" eb="4">
      <t>タテグ</t>
    </rPh>
    <rPh sb="4" eb="6">
      <t>コウジ</t>
    </rPh>
    <phoneticPr fontId="7"/>
  </si>
  <si>
    <t>木製建具工事</t>
    <rPh sb="0" eb="2">
      <t>モクセイ</t>
    </rPh>
    <rPh sb="2" eb="4">
      <t>タテグ</t>
    </rPh>
    <rPh sb="4" eb="6">
      <t>コウジ</t>
    </rPh>
    <phoneticPr fontId="7"/>
  </si>
  <si>
    <t>　　共通仮設工事</t>
    <rPh sb="2" eb="4">
      <t>キョウツウ</t>
    </rPh>
    <rPh sb="6" eb="8">
      <t>コウジ</t>
    </rPh>
    <phoneticPr fontId="7"/>
  </si>
  <si>
    <t>金属工事</t>
    <rPh sb="0" eb="2">
      <t>キンゾク</t>
    </rPh>
    <rPh sb="2" eb="4">
      <t>コウジ</t>
    </rPh>
    <phoneticPr fontId="7"/>
  </si>
  <si>
    <t>内装工事</t>
    <rPh sb="0" eb="2">
      <t>ナイソウ</t>
    </rPh>
    <rPh sb="2" eb="4">
      <t>コウジ</t>
    </rPh>
    <phoneticPr fontId="7"/>
  </si>
  <si>
    <t>墨出し</t>
  </si>
  <si>
    <t>式</t>
  </si>
  <si>
    <t>布基礎工事</t>
  </si>
  <si>
    <t>土間工事</t>
  </si>
  <si>
    <t>回</t>
  </si>
  <si>
    <t>重機回送</t>
  </si>
  <si>
    <t>部材運搬費</t>
  </si>
  <si>
    <t>建方工事費</t>
  </si>
  <si>
    <t>重機損料</t>
  </si>
  <si>
    <t>5tｸﾚｰﾝ</t>
  </si>
  <si>
    <t>部材金具費</t>
  </si>
  <si>
    <t>単価</t>
    <rPh sb="0" eb="2">
      <t>タンカ</t>
    </rPh>
    <phoneticPr fontId="7"/>
  </si>
  <si>
    <t>〃</t>
    <phoneticPr fontId="7"/>
  </si>
  <si>
    <t>直接工事費合計</t>
    <rPh sb="0" eb="2">
      <t>チョクセツ</t>
    </rPh>
    <rPh sb="2" eb="4">
      <t>コウジ</t>
    </rPh>
    <rPh sb="4" eb="5">
      <t>ヒ</t>
    </rPh>
    <rPh sb="5" eb="7">
      <t>ゴウケイ</t>
    </rPh>
    <phoneticPr fontId="7"/>
  </si>
  <si>
    <t>工事費総合計</t>
    <rPh sb="0" eb="2">
      <t>コウジ</t>
    </rPh>
    <rPh sb="3" eb="4">
      <t>ソウ</t>
    </rPh>
    <phoneticPr fontId="7"/>
  </si>
  <si>
    <t>共通費控除</t>
    <rPh sb="0" eb="2">
      <t>キョウツウ</t>
    </rPh>
    <rPh sb="2" eb="3">
      <t>ヒ</t>
    </rPh>
    <rPh sb="3" eb="5">
      <t>コウジョ</t>
    </rPh>
    <phoneticPr fontId="7"/>
  </si>
  <si>
    <t>現場経費</t>
  </si>
  <si>
    <t>一般管理費</t>
  </si>
  <si>
    <t>工事価格</t>
    <rPh sb="0" eb="2">
      <t>コウジ</t>
    </rPh>
    <rPh sb="2" eb="4">
      <t>カカク</t>
    </rPh>
    <phoneticPr fontId="7"/>
  </si>
  <si>
    <t>Ａ－１</t>
  </si>
  <si>
    <t>Ｅ－１</t>
  </si>
  <si>
    <t>ｍ2</t>
  </si>
  <si>
    <t>ｍ2</t>
    <phoneticPr fontId="7"/>
  </si>
  <si>
    <t>ｾｯﾄ</t>
    <phoneticPr fontId="7"/>
  </si>
  <si>
    <t>木工事</t>
    <rPh sb="0" eb="1">
      <t>モク</t>
    </rPh>
    <rPh sb="1" eb="3">
      <t>コウジ</t>
    </rPh>
    <phoneticPr fontId="7"/>
  </si>
  <si>
    <t>左官・タイル工事</t>
    <rPh sb="0" eb="2">
      <t>サカン</t>
    </rPh>
    <rPh sb="6" eb="8">
      <t>コウジ</t>
    </rPh>
    <phoneticPr fontId="7"/>
  </si>
  <si>
    <t>ガラス工事</t>
    <rPh sb="3" eb="5">
      <t>コウジ</t>
    </rPh>
    <phoneticPr fontId="7"/>
  </si>
  <si>
    <t>仕上ユニット工事</t>
    <rPh sb="0" eb="2">
      <t>シアゲ</t>
    </rPh>
    <rPh sb="6" eb="8">
      <t>コウジ</t>
    </rPh>
    <phoneticPr fontId="7"/>
  </si>
  <si>
    <t>水盛遣方損料</t>
    <rPh sb="0" eb="2">
      <t>ミズモリ</t>
    </rPh>
    <rPh sb="4" eb="6">
      <t>ソンリョウ</t>
    </rPh>
    <phoneticPr fontId="7"/>
  </si>
  <si>
    <t>原寸型枠損料</t>
    <rPh sb="0" eb="2">
      <t>ゲンスン</t>
    </rPh>
    <rPh sb="2" eb="4">
      <t>カタワク</t>
    </rPh>
    <rPh sb="4" eb="6">
      <t>ソンリョウ</t>
    </rPh>
    <phoneticPr fontId="7"/>
  </si>
  <si>
    <t>外部枠組足場</t>
    <rPh sb="0" eb="2">
      <t>ガイブ</t>
    </rPh>
    <rPh sb="2" eb="3">
      <t>ワク</t>
    </rPh>
    <rPh sb="3" eb="4">
      <t>グ</t>
    </rPh>
    <rPh sb="4" eb="6">
      <t>アシバ</t>
    </rPh>
    <phoneticPr fontId="7"/>
  </si>
  <si>
    <t>安全手摺</t>
    <rPh sb="0" eb="2">
      <t>アンゼン</t>
    </rPh>
    <rPh sb="2" eb="4">
      <t>テスリ</t>
    </rPh>
    <phoneticPr fontId="7"/>
  </si>
  <si>
    <t>外部脚立足場</t>
    <rPh sb="0" eb="2">
      <t>ガイブ</t>
    </rPh>
    <rPh sb="2" eb="4">
      <t>キャタツ</t>
    </rPh>
    <rPh sb="4" eb="6">
      <t>アシバ</t>
    </rPh>
    <phoneticPr fontId="7"/>
  </si>
  <si>
    <t>内部脚立足場</t>
    <rPh sb="0" eb="2">
      <t>ナイブ</t>
    </rPh>
    <rPh sb="2" eb="4">
      <t>キャタツ</t>
    </rPh>
    <rPh sb="4" eb="6">
      <t>アシバ</t>
    </rPh>
    <phoneticPr fontId="7"/>
  </si>
  <si>
    <t>鉄骨足場</t>
    <rPh sb="0" eb="2">
      <t>テッコツ</t>
    </rPh>
    <rPh sb="2" eb="4">
      <t>アシバ</t>
    </rPh>
    <phoneticPr fontId="7"/>
  </si>
  <si>
    <t>躯体養生費</t>
    <rPh sb="0" eb="2">
      <t>クタイ</t>
    </rPh>
    <rPh sb="2" eb="5">
      <t>ヨウジョウヒ</t>
    </rPh>
    <phoneticPr fontId="7"/>
  </si>
  <si>
    <t>仕上養生費</t>
    <rPh sb="0" eb="2">
      <t>シアゲ</t>
    </rPh>
    <rPh sb="2" eb="5">
      <t>ヨウジョウヒ</t>
    </rPh>
    <phoneticPr fontId="7"/>
  </si>
  <si>
    <t>清掃片付費</t>
    <rPh sb="0" eb="2">
      <t>セイソウ</t>
    </rPh>
    <rPh sb="2" eb="4">
      <t>カタヅ</t>
    </rPh>
    <rPh sb="4" eb="5">
      <t>ヒ</t>
    </rPh>
    <phoneticPr fontId="7"/>
  </si>
  <si>
    <t>建ｍ2</t>
    <rPh sb="0" eb="1">
      <t>タテ</t>
    </rPh>
    <phoneticPr fontId="7"/>
  </si>
  <si>
    <t>延ｍ2</t>
    <rPh sb="0" eb="1">
      <t>ノ</t>
    </rPh>
    <phoneticPr fontId="7"/>
  </si>
  <si>
    <t>架ｍ2</t>
    <rPh sb="0" eb="1">
      <t>カ</t>
    </rPh>
    <phoneticPr fontId="7"/>
  </si>
  <si>
    <t>ｍ</t>
    <phoneticPr fontId="7"/>
  </si>
  <si>
    <t>延ｍ2</t>
    <rPh sb="0" eb="1">
      <t>ノベ</t>
    </rPh>
    <phoneticPr fontId="7"/>
  </si>
  <si>
    <t>アンカーセット</t>
    <phoneticPr fontId="7"/>
  </si>
  <si>
    <t xml:space="preserve"> t=25</t>
    <phoneticPr fontId="7"/>
  </si>
  <si>
    <t>ポンプ車損料</t>
    <phoneticPr fontId="7"/>
  </si>
  <si>
    <t>引渡し前ｸﾘｰﾆﾝｸﾞ</t>
    <rPh sb="0" eb="2">
      <t>ヒキワタ</t>
    </rPh>
    <rPh sb="3" eb="4">
      <t>マエ</t>
    </rPh>
    <phoneticPr fontId="7"/>
  </si>
  <si>
    <t>同上ｼｰﾄ張り</t>
    <rPh sb="0" eb="2">
      <t>ドウジョウ</t>
    </rPh>
    <rPh sb="5" eb="6">
      <t>ハ</t>
    </rPh>
    <phoneticPr fontId="7"/>
  </si>
  <si>
    <t>同上安全ﾈｯﾄ張り</t>
    <rPh sb="0" eb="2">
      <t>ドウジョウ</t>
    </rPh>
    <rPh sb="2" eb="4">
      <t>アンゼン</t>
    </rPh>
    <rPh sb="7" eb="8">
      <t>ハ</t>
    </rPh>
    <phoneticPr fontId="7"/>
  </si>
  <si>
    <t>ｶﾗｰGL鋼板 t=0.4</t>
    <rPh sb="5" eb="7">
      <t>コウハン</t>
    </rPh>
    <phoneticPr fontId="7"/>
  </si>
  <si>
    <t>落し口　自在ﾄﾞﾚﾝ</t>
    <rPh sb="0" eb="1">
      <t>オト</t>
    </rPh>
    <rPh sb="2" eb="3">
      <t>クチ</t>
    </rPh>
    <rPh sb="4" eb="6">
      <t>ジザイ</t>
    </rPh>
    <phoneticPr fontId="7"/>
  </si>
  <si>
    <t>雪止ｱﾝｸﾞﾙ　溶融亜鉛ﾒｯｷ</t>
    <rPh sb="8" eb="10">
      <t>ヨウユウ</t>
    </rPh>
    <rPh sb="10" eb="12">
      <t>アエン</t>
    </rPh>
    <phoneticPr fontId="7"/>
  </si>
  <si>
    <t>高圧木毛ｾﾒﾝﾄ板、
木加工下地共</t>
    <rPh sb="0" eb="2">
      <t>コウアツ</t>
    </rPh>
    <rPh sb="2" eb="4">
      <t>モクモウ</t>
    </rPh>
    <rPh sb="8" eb="9">
      <t>イタ</t>
    </rPh>
    <rPh sb="11" eb="12">
      <t>モク</t>
    </rPh>
    <rPh sb="12" eb="14">
      <t>カコウ</t>
    </rPh>
    <rPh sb="14" eb="16">
      <t>シタジ</t>
    </rPh>
    <rPh sb="16" eb="17">
      <t>トモ</t>
    </rPh>
    <phoneticPr fontId="7"/>
  </si>
  <si>
    <t>式</t>
    <phoneticPr fontId="7"/>
  </si>
  <si>
    <t>規</t>
    <phoneticPr fontId="7"/>
  </si>
  <si>
    <t>格</t>
    <rPh sb="0" eb="1">
      <t>カク</t>
    </rPh>
    <phoneticPr fontId="7"/>
  </si>
  <si>
    <t>【外部】</t>
    <rPh sb="1" eb="3">
      <t>ガイブ</t>
    </rPh>
    <phoneticPr fontId="7"/>
  </si>
  <si>
    <t>【内部】</t>
    <rPh sb="1" eb="3">
      <t>ナイブ</t>
    </rPh>
    <phoneticPr fontId="7"/>
  </si>
  <si>
    <t>鋼製床</t>
    <rPh sb="0" eb="2">
      <t>コウセイ</t>
    </rPh>
    <rPh sb="2" eb="3">
      <t>ユカ</t>
    </rPh>
    <phoneticPr fontId="7"/>
  </si>
  <si>
    <t>巾木</t>
    <rPh sb="0" eb="2">
      <t>ハバキ</t>
    </rPh>
    <phoneticPr fontId="7"/>
  </si>
  <si>
    <t>軽天補強</t>
    <rPh sb="0" eb="1">
      <t>ケイ</t>
    </rPh>
    <rPh sb="1" eb="2">
      <t>テン</t>
    </rPh>
    <rPh sb="2" eb="4">
      <t>ホキョウ</t>
    </rPh>
    <phoneticPr fontId="7"/>
  </si>
  <si>
    <t>LGS天井</t>
    <rPh sb="3" eb="5">
      <t>テンジョウ</t>
    </rPh>
    <phoneticPr fontId="7"/>
  </si>
  <si>
    <t>SUS製</t>
    <rPh sb="3" eb="4">
      <t>セイ</t>
    </rPh>
    <phoneticPr fontId="7"/>
  </si>
  <si>
    <t>W=150×36</t>
    <phoneticPr fontId="7"/>
  </si>
  <si>
    <t>W=120×36</t>
    <phoneticPr fontId="7"/>
  </si>
  <si>
    <t>天井</t>
    <rPh sb="0" eb="2">
      <t>テンジョウ</t>
    </rPh>
    <phoneticPr fontId="7"/>
  </si>
  <si>
    <t>床</t>
    <rPh sb="0" eb="1">
      <t>ユカ</t>
    </rPh>
    <phoneticPr fontId="7"/>
  </si>
  <si>
    <t>壁</t>
    <rPh sb="0" eb="1">
      <t>カベ</t>
    </rPh>
    <phoneticPr fontId="7"/>
  </si>
  <si>
    <t>ﾀｲﾙ下ﾓﾙﾀﾙ</t>
    <rPh sb="3" eb="4">
      <t>シタ</t>
    </rPh>
    <phoneticPr fontId="7"/>
  </si>
  <si>
    <t>磁器ﾀｲﾙ</t>
    <rPh sb="0" eb="2">
      <t>ジキ</t>
    </rPh>
    <phoneticPr fontId="7"/>
  </si>
  <si>
    <t>150角</t>
    <rPh sb="3" eb="4">
      <t>カク</t>
    </rPh>
    <phoneticPr fontId="7"/>
  </si>
  <si>
    <t>ﾉﾝｽﾘｯﾌﾟﾀｲﾙ</t>
    <phoneticPr fontId="7"/>
  </si>
  <si>
    <t>誘導ﾀｲﾙ</t>
    <rPh sb="0" eb="2">
      <t>ユウドウ</t>
    </rPh>
    <phoneticPr fontId="7"/>
  </si>
  <si>
    <t>犬走り</t>
    <rPh sb="0" eb="2">
      <t>イヌバシリ</t>
    </rPh>
    <phoneticPr fontId="7"/>
  </si>
  <si>
    <t>面木</t>
    <rPh sb="0" eb="2">
      <t>メンギ</t>
    </rPh>
    <phoneticPr fontId="7"/>
  </si>
  <si>
    <t>基礎ﾓﾙﾀﾙ刷毛引き仕上</t>
    <rPh sb="0" eb="2">
      <t>キソ</t>
    </rPh>
    <rPh sb="6" eb="8">
      <t>ハケ</t>
    </rPh>
    <rPh sb="8" eb="9">
      <t>ビ</t>
    </rPh>
    <rPh sb="10" eb="12">
      <t>シアゲ</t>
    </rPh>
    <phoneticPr fontId="7"/>
  </si>
  <si>
    <t>撥水材塗布共</t>
    <rPh sb="0" eb="2">
      <t>ハッスイ</t>
    </rPh>
    <rPh sb="2" eb="3">
      <t>ザイ</t>
    </rPh>
    <rPh sb="3" eb="5">
      <t>トフ</t>
    </rPh>
    <rPh sb="5" eb="6">
      <t>トモ</t>
    </rPh>
    <phoneticPr fontId="7"/>
  </si>
  <si>
    <t>20×20</t>
    <phoneticPr fontId="7"/>
  </si>
  <si>
    <t>300×300</t>
    <phoneticPr fontId="7"/>
  </si>
  <si>
    <t>ﾓﾙﾀﾙ同時金ｺﾞﾃ仕上</t>
    <rPh sb="4" eb="6">
      <t>ドウジ</t>
    </rPh>
    <rPh sb="6" eb="7">
      <t>カナ</t>
    </rPh>
    <rPh sb="10" eb="12">
      <t>シアゲ</t>
    </rPh>
    <phoneticPr fontId="7"/>
  </si>
  <si>
    <t>取付費</t>
    <rPh sb="0" eb="2">
      <t>トリツケ</t>
    </rPh>
    <rPh sb="2" eb="3">
      <t>ヒ</t>
    </rPh>
    <phoneticPr fontId="7"/>
  </si>
  <si>
    <t>【ｱﾙﾐｻｯｼ】小計</t>
    <rPh sb="8" eb="10">
      <t>ショウケイ</t>
    </rPh>
    <phoneticPr fontId="7"/>
  </si>
  <si>
    <t>【軽量鋼製建具】</t>
    <rPh sb="1" eb="3">
      <t>ケイリョウ</t>
    </rPh>
    <rPh sb="3" eb="5">
      <t>コウセイ</t>
    </rPh>
    <rPh sb="5" eb="7">
      <t>タテグ</t>
    </rPh>
    <phoneticPr fontId="7"/>
  </si>
  <si>
    <t>式</t>
    <rPh sb="0" eb="1">
      <t>シキ</t>
    </rPh>
    <phoneticPr fontId="7"/>
  </si>
  <si>
    <t>枠 t=1.6見込130共</t>
    <rPh sb="0" eb="1">
      <t>ワク</t>
    </rPh>
    <rPh sb="7" eb="9">
      <t>ミコミ</t>
    </rPh>
    <rPh sb="12" eb="13">
      <t>トモ</t>
    </rPh>
    <phoneticPr fontId="7"/>
  </si>
  <si>
    <t>搬入費</t>
    <rPh sb="0" eb="3">
      <t>ハンニュウヒ</t>
    </rPh>
    <phoneticPr fontId="7"/>
  </si>
  <si>
    <t>【軽量鋼製建具】小計</t>
    <rPh sb="1" eb="3">
      <t>ケイリョウ</t>
    </rPh>
    <rPh sb="3" eb="5">
      <t>コウセイ</t>
    </rPh>
    <rPh sb="5" eb="7">
      <t>タテグ</t>
    </rPh>
    <rPh sb="8" eb="10">
      <t>ショウケイ</t>
    </rPh>
    <phoneticPr fontId="7"/>
  </si>
  <si>
    <t>搬入取付費</t>
    <rPh sb="0" eb="2">
      <t>ハンニュウ</t>
    </rPh>
    <rPh sb="2" eb="4">
      <t>トリツケ</t>
    </rPh>
    <rPh sb="4" eb="5">
      <t>ヒ</t>
    </rPh>
    <phoneticPr fontId="7"/>
  </si>
  <si>
    <t>6×6</t>
    <phoneticPr fontId="7"/>
  </si>
  <si>
    <t>枚</t>
    <rPh sb="0" eb="1">
      <t>マイ</t>
    </rPh>
    <phoneticPr fontId="7"/>
  </si>
  <si>
    <t>2-UC</t>
  </si>
  <si>
    <t>B種</t>
    <rPh sb="1" eb="2">
      <t>シュ</t>
    </rPh>
    <phoneticPr fontId="7"/>
  </si>
  <si>
    <t>長尺塩ﾋﾞｼｰﾄ</t>
    <rPh sb="0" eb="2">
      <t>チョウジャク</t>
    </rPh>
    <rPh sb="2" eb="3">
      <t>エン</t>
    </rPh>
    <phoneticPr fontId="7"/>
  </si>
  <si>
    <t xml:space="preserve"> t=2.0</t>
    <phoneticPr fontId="7"/>
  </si>
  <si>
    <t>化粧PB吸音板</t>
    <rPh sb="0" eb="2">
      <t>ケショウ</t>
    </rPh>
    <rPh sb="4" eb="7">
      <t>キュウオンバン</t>
    </rPh>
    <phoneticPr fontId="7"/>
  </si>
  <si>
    <t xml:space="preserve"> t=9.5</t>
    <phoneticPr fontId="7"/>
  </si>
  <si>
    <t>防水工事</t>
    <rPh sb="0" eb="2">
      <t>ボウスイ</t>
    </rPh>
    <rPh sb="2" eb="4">
      <t>コウジ</t>
    </rPh>
    <phoneticPr fontId="7"/>
  </si>
  <si>
    <t>合計</t>
    <rPh sb="0" eb="2">
      <t>ゴウケイ</t>
    </rPh>
    <phoneticPr fontId="7"/>
  </si>
  <si>
    <t>【内装工事】</t>
    <rPh sb="1" eb="3">
      <t>ナイソウ</t>
    </rPh>
    <rPh sb="3" eb="5">
      <t>コウジ</t>
    </rPh>
    <phoneticPr fontId="7"/>
  </si>
  <si>
    <t>ｷｰﾎﾞｯｸｽ</t>
    <phoneticPr fontId="7"/>
  </si>
  <si>
    <t>掲示板</t>
    <rPh sb="0" eb="3">
      <t>ケイジバン</t>
    </rPh>
    <phoneticPr fontId="7"/>
  </si>
  <si>
    <t>ﾋﾟｸﾁｬｰﾚｰﾙ</t>
    <phoneticPr fontId="7"/>
  </si>
  <si>
    <t>ｺｰﾅｰｶﾞｰﾄﾞ</t>
    <phoneticPr fontId="7"/>
  </si>
  <si>
    <t>30ヶ用</t>
    <rPh sb="3" eb="4">
      <t>ヨウ</t>
    </rPh>
    <phoneticPr fontId="7"/>
  </si>
  <si>
    <t>1,800×900</t>
    <phoneticPr fontId="7"/>
  </si>
  <si>
    <t>軟質塩ﾋﾞ製</t>
    <rPh sb="0" eb="2">
      <t>ナンシツ</t>
    </rPh>
    <rPh sb="2" eb="3">
      <t>エン</t>
    </rPh>
    <rPh sb="5" eb="6">
      <t>セイ</t>
    </rPh>
    <phoneticPr fontId="7"/>
  </si>
  <si>
    <t>1,700×1,750</t>
    <phoneticPr fontId="7"/>
  </si>
  <si>
    <t>直接仮設工事</t>
    <phoneticPr fontId="7"/>
  </si>
  <si>
    <t>１．</t>
    <phoneticPr fontId="7"/>
  </si>
  <si>
    <t>名　　称</t>
    <rPh sb="0" eb="1">
      <t>ナ</t>
    </rPh>
    <rPh sb="3" eb="4">
      <t>ショウ</t>
    </rPh>
    <phoneticPr fontId="7"/>
  </si>
  <si>
    <t>№</t>
    <phoneticPr fontId="7"/>
  </si>
  <si>
    <t>２．</t>
    <phoneticPr fontId="7"/>
  </si>
  <si>
    <t>【地盤改良工事】</t>
    <rPh sb="1" eb="3">
      <t>ジバン</t>
    </rPh>
    <rPh sb="3" eb="5">
      <t>カイリョウ</t>
    </rPh>
    <rPh sb="5" eb="7">
      <t>コウジ</t>
    </rPh>
    <phoneticPr fontId="7"/>
  </si>
  <si>
    <t>湿式柱状地盤改良</t>
    <rPh sb="0" eb="2">
      <t>シッシキ</t>
    </rPh>
    <rPh sb="2" eb="4">
      <t>チュウジョウ</t>
    </rPh>
    <rPh sb="4" eb="6">
      <t>ジバン</t>
    </rPh>
    <rPh sb="6" eb="8">
      <t>カイリョウ</t>
    </rPh>
    <phoneticPr fontId="7"/>
  </si>
  <si>
    <t>ｿｲﾙｾﾒﾝﾄｺﾗﾑ</t>
    <phoneticPr fontId="7"/>
  </si>
  <si>
    <t>配合試験</t>
    <rPh sb="0" eb="2">
      <t>ハイゴウ</t>
    </rPh>
    <rPh sb="2" eb="4">
      <t>シケン</t>
    </rPh>
    <phoneticPr fontId="7"/>
  </si>
  <si>
    <t>３．</t>
    <phoneticPr fontId="7"/>
  </si>
  <si>
    <t>基礎・土間工事</t>
    <rPh sb="0" eb="2">
      <t>キソ</t>
    </rPh>
    <rPh sb="3" eb="5">
      <t>ドマ</t>
    </rPh>
    <rPh sb="5" eb="7">
      <t>コウジ</t>
    </rPh>
    <phoneticPr fontId="7"/>
  </si>
  <si>
    <t>生コン試験費</t>
    <rPh sb="3" eb="5">
      <t>シケン</t>
    </rPh>
    <rPh sb="5" eb="6">
      <t>ヒ</t>
    </rPh>
    <phoneticPr fontId="7"/>
  </si>
  <si>
    <t>本</t>
    <rPh sb="0" eb="1">
      <t>ホン</t>
    </rPh>
    <phoneticPr fontId="7"/>
  </si>
  <si>
    <t>ｍ3</t>
    <phoneticPr fontId="7"/>
  </si>
  <si>
    <t>残土場外処分</t>
    <rPh sb="3" eb="4">
      <t>ソト</t>
    </rPh>
    <phoneticPr fontId="7"/>
  </si>
  <si>
    <t>回</t>
    <rPh sb="0" eb="1">
      <t>カイ</t>
    </rPh>
    <phoneticPr fontId="7"/>
  </si>
  <si>
    <t>４．</t>
    <phoneticPr fontId="7"/>
  </si>
  <si>
    <t>大型</t>
    <rPh sb="0" eb="2">
      <t>オオガタ</t>
    </rPh>
    <phoneticPr fontId="7"/>
  </si>
  <si>
    <t>樋・板金工事</t>
    <rPh sb="0" eb="1">
      <t>トイ</t>
    </rPh>
    <rPh sb="2" eb="4">
      <t>バンキン</t>
    </rPh>
    <rPh sb="4" eb="6">
      <t>コウジ</t>
    </rPh>
    <phoneticPr fontId="7"/>
  </si>
  <si>
    <t>５．</t>
    <phoneticPr fontId="7"/>
  </si>
  <si>
    <t>破風・鼻隠し</t>
    <rPh sb="0" eb="2">
      <t>ハフ</t>
    </rPh>
    <phoneticPr fontId="7"/>
  </si>
  <si>
    <t>165ﾜｲﾄﾞ</t>
    <phoneticPr fontId="7"/>
  </si>
  <si>
    <t>VP100φ</t>
    <phoneticPr fontId="7"/>
  </si>
  <si>
    <t>縦樋</t>
    <rPh sb="0" eb="1">
      <t>タテ</t>
    </rPh>
    <rPh sb="1" eb="2">
      <t>トイ</t>
    </rPh>
    <phoneticPr fontId="7"/>
  </si>
  <si>
    <t>軒樋</t>
    <phoneticPr fontId="7"/>
  </si>
  <si>
    <t>運送費・楊重費</t>
    <rPh sb="0" eb="3">
      <t>ウンソウヒ</t>
    </rPh>
    <rPh sb="4" eb="6">
      <t>ヨウジュウ</t>
    </rPh>
    <rPh sb="6" eb="7">
      <t>ヒ</t>
    </rPh>
    <phoneticPr fontId="7"/>
  </si>
  <si>
    <t>６．</t>
    <phoneticPr fontId="7"/>
  </si>
  <si>
    <t>７．</t>
    <phoneticPr fontId="7"/>
  </si>
  <si>
    <t>左官・タイル工事</t>
  </si>
  <si>
    <t>８．</t>
    <phoneticPr fontId="7"/>
  </si>
  <si>
    <t>鋼製製建具工事</t>
    <phoneticPr fontId="7"/>
  </si>
  <si>
    <t>８．</t>
  </si>
  <si>
    <t>９．</t>
  </si>
  <si>
    <t>９．</t>
    <phoneticPr fontId="7"/>
  </si>
  <si>
    <t>硝子共</t>
    <rPh sb="0" eb="2">
      <t>ガラス</t>
    </rPh>
    <rPh sb="2" eb="3">
      <t>トモ</t>
    </rPh>
    <phoneticPr fontId="7"/>
  </si>
  <si>
    <t>木属製建具工事</t>
    <phoneticPr fontId="7"/>
  </si>
  <si>
    <t>１０．</t>
    <phoneticPr fontId="7"/>
  </si>
  <si>
    <t>ガラス工事</t>
    <phoneticPr fontId="7"/>
  </si>
  <si>
    <t>仕上ユニット工事</t>
    <phoneticPr fontId="7"/>
  </si>
  <si>
    <t>１４．</t>
    <phoneticPr fontId="7"/>
  </si>
  <si>
    <t>１５．</t>
    <phoneticPr fontId="7"/>
  </si>
  <si>
    <t>幹線動力設備工事</t>
  </si>
  <si>
    <t>Ｅ</t>
    <phoneticPr fontId="7"/>
  </si>
  <si>
    <t>Ｍ</t>
    <phoneticPr fontId="7"/>
  </si>
  <si>
    <t>Ｅ－２</t>
  </si>
  <si>
    <t>Ｅ－３</t>
  </si>
  <si>
    <t>Ｅ－４</t>
  </si>
  <si>
    <t>Ｅ－５</t>
  </si>
  <si>
    <t>名　　　　称</t>
    <phoneticPr fontId="7"/>
  </si>
  <si>
    <t>２．</t>
  </si>
  <si>
    <t>３．</t>
  </si>
  <si>
    <t>４．</t>
  </si>
  <si>
    <t>５．</t>
  </si>
  <si>
    <t>６．</t>
  </si>
  <si>
    <t>７．</t>
  </si>
  <si>
    <t>電線管</t>
  </si>
  <si>
    <t>大屋根2段、
下屋1段</t>
    <rPh sb="0" eb="3">
      <t>オオヤネ</t>
    </rPh>
    <rPh sb="4" eb="5">
      <t>ダン</t>
    </rPh>
    <rPh sb="7" eb="9">
      <t>ゲヤ</t>
    </rPh>
    <rPh sb="10" eb="11">
      <t>ダン</t>
    </rPh>
    <phoneticPr fontId="7"/>
  </si>
  <si>
    <t>土工事</t>
    <rPh sb="0" eb="3">
      <t>ドコウジ</t>
    </rPh>
    <phoneticPr fontId="7"/>
  </si>
  <si>
    <t>駐車場舗装工事</t>
    <rPh sb="0" eb="3">
      <t>チュウシャジョウ</t>
    </rPh>
    <rPh sb="3" eb="5">
      <t>ホソウ</t>
    </rPh>
    <rPh sb="5" eb="7">
      <t>コウジ</t>
    </rPh>
    <phoneticPr fontId="7"/>
  </si>
  <si>
    <t>雨水排水工事</t>
    <rPh sb="0" eb="2">
      <t>ウスイ</t>
    </rPh>
    <rPh sb="2" eb="4">
      <t>ハイスイ</t>
    </rPh>
    <rPh sb="4" eb="6">
      <t>コウジ</t>
    </rPh>
    <phoneticPr fontId="7"/>
  </si>
  <si>
    <t>擁壁工事</t>
    <rPh sb="0" eb="2">
      <t>ヨウヘキ</t>
    </rPh>
    <rPh sb="2" eb="4">
      <t>コウジ</t>
    </rPh>
    <phoneticPr fontId="7"/>
  </si>
  <si>
    <t>付帯工事</t>
    <rPh sb="0" eb="2">
      <t>フタイ</t>
    </rPh>
    <rPh sb="2" eb="4">
      <t>コウジ</t>
    </rPh>
    <phoneticPr fontId="7"/>
  </si>
  <si>
    <t>Ａ－３</t>
    <phoneticPr fontId="7"/>
  </si>
  <si>
    <t>Ａ－２</t>
    <phoneticPr fontId="7"/>
  </si>
  <si>
    <t>共通費控除額計</t>
    <phoneticPr fontId="7"/>
  </si>
  <si>
    <t>六価ｸﾛﾑ溶出試験</t>
    <rPh sb="0" eb="2">
      <t>ロッカ</t>
    </rPh>
    <rPh sb="5" eb="7">
      <t>ヨウシュツ</t>
    </rPh>
    <rPh sb="7" eb="9">
      <t>シケン</t>
    </rPh>
    <phoneticPr fontId="7"/>
  </si>
  <si>
    <t>一軸圧縮試験</t>
    <rPh sb="0" eb="2">
      <t>イチジク</t>
    </rPh>
    <rPh sb="2" eb="4">
      <t>アッシュク</t>
    </rPh>
    <rPh sb="4" eb="6">
      <t>シケン</t>
    </rPh>
    <phoneticPr fontId="7"/>
  </si>
  <si>
    <t>φ50　3検体</t>
    <rPh sb="5" eb="7">
      <t>ケンタイ</t>
    </rPh>
    <phoneticPr fontId="7"/>
  </si>
  <si>
    <t>46号</t>
    <rPh sb="2" eb="3">
      <t>ゴウ</t>
    </rPh>
    <phoneticPr fontId="7"/>
  </si>
  <si>
    <t>１１．</t>
    <phoneticPr fontId="7"/>
  </si>
  <si>
    <t>木製建具枠</t>
    <rPh sb="0" eb="2">
      <t>モクセイ</t>
    </rPh>
    <rPh sb="2" eb="4">
      <t>タテグ</t>
    </rPh>
    <rPh sb="4" eb="5">
      <t>ワク</t>
    </rPh>
    <phoneticPr fontId="7"/>
  </si>
  <si>
    <t>ｷｰﾎﾟｽﾄ</t>
    <phoneticPr fontId="7"/>
  </si>
  <si>
    <t>竹中ｴﾝｼﾞﾆｱﾘﾝｸﾞ KT-40 同等</t>
    <rPh sb="0" eb="2">
      <t>タケナカ</t>
    </rPh>
    <rPh sb="19" eb="21">
      <t>ドウトウ</t>
    </rPh>
    <phoneticPr fontId="7"/>
  </si>
  <si>
    <t>AW-1</t>
    <phoneticPr fontId="7"/>
  </si>
  <si>
    <t>AD-1</t>
    <phoneticPr fontId="7"/>
  </si>
  <si>
    <t>AW-2</t>
    <phoneticPr fontId="7"/>
  </si>
  <si>
    <t>化粧PB</t>
    <rPh sb="0" eb="2">
      <t>ケショウ</t>
    </rPh>
    <phoneticPr fontId="7"/>
  </si>
  <si>
    <t>鋤取り</t>
    <rPh sb="0" eb="2">
      <t>スキト</t>
    </rPh>
    <phoneticPr fontId="7"/>
  </si>
  <si>
    <t>残土運搬費</t>
    <rPh sb="0" eb="2">
      <t>ザンド</t>
    </rPh>
    <rPh sb="2" eb="4">
      <t>ウンパン</t>
    </rPh>
    <rPh sb="4" eb="5">
      <t>ヒ</t>
    </rPh>
    <phoneticPr fontId="7"/>
  </si>
  <si>
    <t>残土処分費</t>
    <rPh sb="0" eb="2">
      <t>ザンド</t>
    </rPh>
    <rPh sb="2" eb="4">
      <t>ショブン</t>
    </rPh>
    <rPh sb="4" eb="5">
      <t>ヒ</t>
    </rPh>
    <phoneticPr fontId="7"/>
  </si>
  <si>
    <t>RC40-0</t>
    <phoneticPr fontId="7"/>
  </si>
  <si>
    <t>ｍ3</t>
  </si>
  <si>
    <t>不陸整正</t>
    <rPh sb="0" eb="2">
      <t>フリク</t>
    </rPh>
    <rPh sb="2" eb="4">
      <t>セイセイ</t>
    </rPh>
    <phoneticPr fontId="7"/>
  </si>
  <si>
    <t>上層路盤工</t>
    <rPh sb="0" eb="2">
      <t>ジョウソウ</t>
    </rPh>
    <rPh sb="2" eb="4">
      <t>ロバン</t>
    </rPh>
    <rPh sb="4" eb="5">
      <t>コウ</t>
    </rPh>
    <phoneticPr fontId="7"/>
  </si>
  <si>
    <t>表層工</t>
    <rPh sb="0" eb="2">
      <t>ヒョウソウ</t>
    </rPh>
    <rPh sb="2" eb="3">
      <t>コウ</t>
    </rPh>
    <phoneticPr fontId="7"/>
  </si>
  <si>
    <t>粗粒度ｱｽｺﾝ 20F</t>
    <rPh sb="0" eb="3">
      <t>ソリュウド</t>
    </rPh>
    <phoneticPr fontId="7"/>
  </si>
  <si>
    <t>250ｍｍ</t>
    <phoneticPr fontId="7"/>
  </si>
  <si>
    <t>150ｍｍ</t>
    <phoneticPr fontId="7"/>
  </si>
  <si>
    <t>50ｍｍ</t>
    <phoneticPr fontId="7"/>
  </si>
  <si>
    <t>Ｌ型側溝</t>
    <rPh sb="1" eb="2">
      <t>カタ</t>
    </rPh>
    <rPh sb="2" eb="4">
      <t>ソッコウ</t>
    </rPh>
    <phoneticPr fontId="7"/>
  </si>
  <si>
    <t>集水桝</t>
    <rPh sb="0" eb="2">
      <t>シュウスイ</t>
    </rPh>
    <rPh sb="2" eb="3">
      <t>マス</t>
    </rPh>
    <phoneticPr fontId="7"/>
  </si>
  <si>
    <t>ｻﾝﾄﾞｸｯｼｮﾝ共</t>
    <rPh sb="9" eb="10">
      <t>トモ</t>
    </rPh>
    <phoneticPr fontId="7"/>
  </si>
  <si>
    <t>ﾕﾆｯﾄ掲示板</t>
    <rPh sb="4" eb="7">
      <t>ケイジバン</t>
    </rPh>
    <phoneticPr fontId="7"/>
  </si>
  <si>
    <t>材工</t>
    <rPh sb="0" eb="2">
      <t>ザイコウ</t>
    </rPh>
    <phoneticPr fontId="7"/>
  </si>
  <si>
    <t>基礎共</t>
    <rPh sb="0" eb="2">
      <t>キソ</t>
    </rPh>
    <rPh sb="2" eb="3">
      <t>トモ</t>
    </rPh>
    <phoneticPr fontId="7"/>
  </si>
  <si>
    <t>基</t>
    <rPh sb="0" eb="1">
      <t>キ</t>
    </rPh>
    <phoneticPr fontId="7"/>
  </si>
  <si>
    <t>躯体・屋根・外壁工事</t>
    <rPh sb="0" eb="2">
      <t>クタイ</t>
    </rPh>
    <rPh sb="3" eb="5">
      <t>ヤネ</t>
    </rPh>
    <rPh sb="6" eb="8">
      <t>ガイヘキ</t>
    </rPh>
    <rPh sb="8" eb="10">
      <t>コウジ</t>
    </rPh>
    <phoneticPr fontId="7"/>
  </si>
  <si>
    <t>基礎</t>
    <rPh sb="0" eb="2">
      <t>キソ</t>
    </rPh>
    <phoneticPr fontId="7"/>
  </si>
  <si>
    <t>発泡ｳﾚﾀﾝ吹付</t>
    <rPh sb="0" eb="2">
      <t>ハッポウ</t>
    </rPh>
    <rPh sb="6" eb="8">
      <t>フキツケ</t>
    </rPh>
    <phoneticPr fontId="7"/>
  </si>
  <si>
    <t>躯体・屋根・外壁工事</t>
    <rPh sb="0" eb="2">
      <t>クタイ</t>
    </rPh>
    <rPh sb="3" eb="5">
      <t>ヤネ</t>
    </rPh>
    <rPh sb="6" eb="10">
      <t>ガイヘキコウジ</t>
    </rPh>
    <phoneticPr fontId="7"/>
  </si>
  <si>
    <t>開口廻りｼｰﾘﾝｸﾞ</t>
    <rPh sb="0" eb="2">
      <t>カイコウ</t>
    </rPh>
    <rPh sb="2" eb="3">
      <t>マワ</t>
    </rPh>
    <phoneticPr fontId="7"/>
  </si>
  <si>
    <t>変成ｼﾘｺﾝ</t>
    <rPh sb="0" eb="2">
      <t>ヘンセイ</t>
    </rPh>
    <phoneticPr fontId="7"/>
  </si>
  <si>
    <t>１０．</t>
  </si>
  <si>
    <t>１２．</t>
    <phoneticPr fontId="7"/>
  </si>
  <si>
    <t>１３．塗装工事</t>
    <phoneticPr fontId="7"/>
  </si>
  <si>
    <t>１３．合計</t>
    <rPh sb="3" eb="5">
      <t>ゴウケイ</t>
    </rPh>
    <phoneticPr fontId="7"/>
  </si>
  <si>
    <t>１６．</t>
    <phoneticPr fontId="7"/>
  </si>
  <si>
    <t>消火器ﾎﾞｯｸｽ</t>
    <rPh sb="0" eb="3">
      <t>ショウカキ</t>
    </rPh>
    <phoneticPr fontId="7"/>
  </si>
  <si>
    <t>消火器</t>
    <rPh sb="0" eb="3">
      <t>ショウカキ</t>
    </rPh>
    <phoneticPr fontId="7"/>
  </si>
  <si>
    <t>粉末(ABC)消火器</t>
    <rPh sb="0" eb="2">
      <t>フンマツ</t>
    </rPh>
    <rPh sb="7" eb="10">
      <t>ショウカキ</t>
    </rPh>
    <phoneticPr fontId="7"/>
  </si>
  <si>
    <t>蓄圧式 5型</t>
    <rPh sb="0" eb="2">
      <t>チクアツ</t>
    </rPh>
    <rPh sb="2" eb="3">
      <t>シキ</t>
    </rPh>
    <rPh sb="5" eb="6">
      <t>カタ</t>
    </rPh>
    <phoneticPr fontId="7"/>
  </si>
  <si>
    <t>壁面全埋込扉付</t>
    <rPh sb="0" eb="2">
      <t>ヘキメン</t>
    </rPh>
    <rPh sb="2" eb="3">
      <t>ゼン</t>
    </rPh>
    <rPh sb="3" eb="5">
      <t>ウメコミ</t>
    </rPh>
    <rPh sb="5" eb="6">
      <t>トビラ</t>
    </rPh>
    <rPh sb="6" eb="7">
      <t>ツキ</t>
    </rPh>
    <phoneticPr fontId="7"/>
  </si>
  <si>
    <t>溶融式</t>
    <rPh sb="0" eb="2">
      <t>ヨウユウ</t>
    </rPh>
    <rPh sb="2" eb="3">
      <t>シキ</t>
    </rPh>
    <phoneticPr fontId="7"/>
  </si>
  <si>
    <t>屋根工事</t>
    <rPh sb="0" eb="2">
      <t>ヤネ</t>
    </rPh>
    <rPh sb="2" eb="4">
      <t>コウジ</t>
    </rPh>
    <phoneticPr fontId="7"/>
  </si>
  <si>
    <t>外壁工事</t>
    <rPh sb="0" eb="2">
      <t>ガイヘキ</t>
    </rPh>
    <rPh sb="2" eb="4">
      <t>コウジ</t>
    </rPh>
    <phoneticPr fontId="7"/>
  </si>
  <si>
    <t>鉄骨躯体工事</t>
    <rPh sb="0" eb="2">
      <t>テッコツ</t>
    </rPh>
    <rPh sb="2" eb="4">
      <t>クタイ</t>
    </rPh>
    <rPh sb="4" eb="6">
      <t>コウジ</t>
    </rPh>
    <phoneticPr fontId="7"/>
  </si>
  <si>
    <t>AW-2</t>
  </si>
  <si>
    <t>AW-3</t>
  </si>
  <si>
    <t>AW-5</t>
  </si>
  <si>
    <t>引違い窓</t>
    <rPh sb="0" eb="2">
      <t>ヒキチガ</t>
    </rPh>
    <rPh sb="3" eb="4">
      <t>マド</t>
    </rPh>
    <phoneticPr fontId="7"/>
  </si>
  <si>
    <t>窓付ｽﾁｰﾙ扉</t>
    <rPh sb="0" eb="1">
      <t>マド</t>
    </rPh>
    <rPh sb="1" eb="2">
      <t>ツキ</t>
    </rPh>
    <rPh sb="6" eb="7">
      <t>トビラ</t>
    </rPh>
    <phoneticPr fontId="7"/>
  </si>
  <si>
    <t>SUS t=1.5</t>
    <phoneticPr fontId="7"/>
  </si>
  <si>
    <t>25ｍｍ</t>
    <phoneticPr fontId="7"/>
  </si>
  <si>
    <t>WD-1</t>
    <phoneticPr fontId="7"/>
  </si>
  <si>
    <t>WD-2</t>
  </si>
  <si>
    <t>WD-3</t>
  </si>
  <si>
    <t>WD-4</t>
  </si>
  <si>
    <t>WD-5</t>
  </si>
  <si>
    <t>WD-6</t>
  </si>
  <si>
    <t>WD-7</t>
  </si>
  <si>
    <t>WW-1</t>
    <phoneticPr fontId="7"/>
  </si>
  <si>
    <t>同上運搬費</t>
    <rPh sb="0" eb="2">
      <t>ドウジョウ</t>
    </rPh>
    <rPh sb="2" eb="4">
      <t>ウンパン</t>
    </rPh>
    <rPh sb="4" eb="5">
      <t>ヒ</t>
    </rPh>
    <phoneticPr fontId="7"/>
  </si>
  <si>
    <t>朝日村西洗馬防災センター建築工事</t>
    <rPh sb="0" eb="3">
      <t>アサヒムラ</t>
    </rPh>
    <rPh sb="3" eb="8">
      <t>ニシセバボウサイ</t>
    </rPh>
    <rPh sb="12" eb="16">
      <t>ケンチクコウジ</t>
    </rPh>
    <phoneticPr fontId="7"/>
  </si>
  <si>
    <t xml:space="preserve"> </t>
    <phoneticPr fontId="7"/>
  </si>
  <si>
    <t>ｽﾁｰﾙ製扉付壁掛型</t>
    <rPh sb="4" eb="5">
      <t>セイ</t>
    </rPh>
    <rPh sb="5" eb="6">
      <t>トビラ</t>
    </rPh>
    <rPh sb="6" eb="7">
      <t>ツキ</t>
    </rPh>
    <rPh sb="7" eb="9">
      <t>カベカケ</t>
    </rPh>
    <rPh sb="9" eb="10">
      <t>カタ</t>
    </rPh>
    <phoneticPr fontId="7"/>
  </si>
  <si>
    <t>LSD-1</t>
    <phoneticPr fontId="7"/>
  </si>
  <si>
    <t>LSD-2</t>
  </si>
  <si>
    <t>二連引込戸（ｶﾞﾗｽ共）</t>
    <rPh sb="0" eb="1">
      <t>ニ</t>
    </rPh>
    <rPh sb="1" eb="2">
      <t>レン</t>
    </rPh>
    <rPh sb="2" eb="4">
      <t>ヒキコミ</t>
    </rPh>
    <rPh sb="4" eb="5">
      <t>ト</t>
    </rPh>
    <rPh sb="10" eb="11">
      <t>トモ</t>
    </rPh>
    <phoneticPr fontId="7"/>
  </si>
  <si>
    <t>【ｱﾙﾐｻｯｼ】　ｶﾞﾗｽ共</t>
    <rPh sb="13" eb="14">
      <t>トモ</t>
    </rPh>
    <phoneticPr fontId="7"/>
  </si>
  <si>
    <t>軒天下地</t>
    <rPh sb="0" eb="2">
      <t>ノキテン</t>
    </rPh>
    <rPh sb="2" eb="4">
      <t>シタジ</t>
    </rPh>
    <phoneticPr fontId="7"/>
  </si>
  <si>
    <t>（LGS下地は金属工事）</t>
    <phoneticPr fontId="7"/>
  </si>
  <si>
    <t>避難所看板</t>
    <rPh sb="0" eb="3">
      <t>ヒナンジョ</t>
    </rPh>
    <rPh sb="3" eb="5">
      <t>カンバン</t>
    </rPh>
    <phoneticPr fontId="7"/>
  </si>
  <si>
    <t>同上 運搬・取付工事費</t>
    <rPh sb="0" eb="2">
      <t>ドウジョウ</t>
    </rPh>
    <rPh sb="3" eb="5">
      <t>ウンパン</t>
    </rPh>
    <rPh sb="6" eb="8">
      <t>トリツケ</t>
    </rPh>
    <rPh sb="8" eb="10">
      <t>コウジ</t>
    </rPh>
    <rPh sb="10" eb="11">
      <t>ヒ</t>
    </rPh>
    <phoneticPr fontId="7"/>
  </si>
  <si>
    <t>AED本体（非医療従事者向け）</t>
    <rPh sb="3" eb="5">
      <t>ホンタイ</t>
    </rPh>
    <rPh sb="6" eb="7">
      <t>ヒ</t>
    </rPh>
    <rPh sb="7" eb="9">
      <t>イリョウ</t>
    </rPh>
    <rPh sb="9" eb="12">
      <t>ジュウジシャ</t>
    </rPh>
    <rPh sb="12" eb="13">
      <t>ム</t>
    </rPh>
    <phoneticPr fontId="7"/>
  </si>
  <si>
    <t>ﾊｰﾄｽﾀｰﾄ FRx+e 861304e 同等</t>
    <rPh sb="22" eb="24">
      <t>ドウトウ</t>
    </rPh>
    <phoneticPr fontId="4"/>
  </si>
  <si>
    <t>防水・耐衝撃・未就学児対応</t>
  </si>
  <si>
    <t>備考</t>
    <rPh sb="0" eb="2">
      <t>ビコウ</t>
    </rPh>
    <phoneticPr fontId="7"/>
  </si>
  <si>
    <t>VOC測定</t>
    <rPh sb="3" eb="5">
      <t>ソクテイ</t>
    </rPh>
    <phoneticPr fontId="7"/>
  </si>
  <si>
    <t>ﾊﾟｯｼﾌﾞ法　3ヶ所×1回</t>
    <rPh sb="6" eb="7">
      <t>ホウ</t>
    </rPh>
    <rPh sb="10" eb="11">
      <t>ショ</t>
    </rPh>
    <rPh sb="13" eb="14">
      <t>カイ</t>
    </rPh>
    <phoneticPr fontId="7"/>
  </si>
  <si>
    <t>見×1</t>
    <rPh sb="0" eb="1">
      <t>ミ</t>
    </rPh>
    <phoneticPr fontId="7"/>
  </si>
  <si>
    <t>AEDﾎﾞｯｸｽ（ﾌﾞﾗｹｯﾄ･取付共）</t>
    <rPh sb="16" eb="18">
      <t>トリツケ</t>
    </rPh>
    <rPh sb="18" eb="19">
      <t>トモ</t>
    </rPh>
    <phoneticPr fontId="7"/>
  </si>
  <si>
    <t>ﾊﾟｯｼﾌﾞ法</t>
    <rPh sb="6" eb="7">
      <t>ホウ</t>
    </rPh>
    <phoneticPr fontId="7"/>
  </si>
  <si>
    <t>設置共</t>
    <rPh sb="0" eb="2">
      <t>セッチ</t>
    </rPh>
    <rPh sb="2" eb="3">
      <t>トモ</t>
    </rPh>
    <phoneticPr fontId="7"/>
  </si>
  <si>
    <t>FRx-5-Lﾊﾟｯﾄ1枚ｾｯﾄ 共</t>
    <phoneticPr fontId="7"/>
  </si>
  <si>
    <t>FRx定期5年　成人2組ﾗｲﾄ5年分・</t>
    <rPh sb="3" eb="5">
      <t>テイキ</t>
    </rPh>
    <rPh sb="6" eb="7">
      <t>ネン</t>
    </rPh>
    <rPh sb="8" eb="10">
      <t>セイジン</t>
    </rPh>
    <rPh sb="11" eb="12">
      <t>クミ</t>
    </rPh>
    <rPh sb="16" eb="17">
      <t>ネン</t>
    </rPh>
    <rPh sb="17" eb="18">
      <t>フン</t>
    </rPh>
    <phoneticPr fontId="4"/>
  </si>
  <si>
    <t>【断熱工事】</t>
    <rPh sb="1" eb="3">
      <t>ダンネツ</t>
    </rPh>
    <rPh sb="3" eb="5">
      <t>コウジ</t>
    </rPh>
    <phoneticPr fontId="7"/>
  </si>
  <si>
    <t>外周W600</t>
    <rPh sb="0" eb="2">
      <t>ガイシュウ</t>
    </rPh>
    <phoneticPr fontId="7"/>
  </si>
  <si>
    <t>内側軒下W900</t>
    <rPh sb="0" eb="2">
      <t>ウチガワ</t>
    </rPh>
    <rPh sb="2" eb="4">
      <t>ノキシタ</t>
    </rPh>
    <phoneticPr fontId="7"/>
  </si>
  <si>
    <t>φ600　L=2500</t>
    <phoneticPr fontId="7"/>
  </si>
  <si>
    <t>×50本</t>
    <rPh sb="3" eb="4">
      <t>ホン</t>
    </rPh>
    <phoneticPr fontId="7"/>
  </si>
  <si>
    <t>砕石　RC40-0</t>
    <rPh sb="0" eb="2">
      <t>サイセキ</t>
    </rPh>
    <phoneticPr fontId="7"/>
  </si>
  <si>
    <t xml:space="preserve"> t=120</t>
    <phoneticPr fontId="7"/>
  </si>
  <si>
    <t>　防湿シート</t>
    <rPh sb="1" eb="3">
      <t>ボウシツ</t>
    </rPh>
    <phoneticPr fontId="7"/>
  </si>
  <si>
    <t>スタイロフォーム</t>
    <phoneticPr fontId="7"/>
  </si>
  <si>
    <t>土間金鏝押え</t>
    <rPh sb="0" eb="2">
      <t>ドマ</t>
    </rPh>
    <rPh sb="2" eb="4">
      <t>カナコテ</t>
    </rPh>
    <phoneticPr fontId="7"/>
  </si>
  <si>
    <t>2ｍ*50ｍ</t>
    <phoneticPr fontId="7"/>
  </si>
  <si>
    <t>t25　3種b</t>
    <rPh sb="5" eb="6">
      <t>シュ</t>
    </rPh>
    <phoneticPr fontId="7"/>
  </si>
  <si>
    <t>犬走工事</t>
    <rPh sb="0" eb="2">
      <t>イヌハシリ</t>
    </rPh>
    <rPh sb="2" eb="4">
      <t>コウジ</t>
    </rPh>
    <phoneticPr fontId="7"/>
  </si>
  <si>
    <t>人工</t>
    <rPh sb="0" eb="2">
      <t>ニンコウ</t>
    </rPh>
    <phoneticPr fontId="7"/>
  </si>
  <si>
    <t>　　：下部窯業系ｻｲﾃﾞｨﾝｸﾞ t=16　横張</t>
    <rPh sb="3" eb="5">
      <t>カブ</t>
    </rPh>
    <rPh sb="5" eb="8">
      <t>ヨウギョウケイ</t>
    </rPh>
    <rPh sb="22" eb="24">
      <t>ヨコバリ</t>
    </rPh>
    <phoneticPr fontId="7"/>
  </si>
  <si>
    <t>屋根：ｶﾗｰｶﾞﾙﾊﾞﾘｳﾑ鋼板　嵌合縦葺</t>
    <rPh sb="0" eb="2">
      <t>ヤネ</t>
    </rPh>
    <rPh sb="14" eb="16">
      <t>コウハン</t>
    </rPh>
    <rPh sb="17" eb="19">
      <t>カンゴウ</t>
    </rPh>
    <rPh sb="19" eb="20">
      <t>タテ</t>
    </rPh>
    <rPh sb="20" eb="21">
      <t>フ</t>
    </rPh>
    <phoneticPr fontId="7"/>
  </si>
  <si>
    <t>〃　換気部材</t>
    <rPh sb="2" eb="6">
      <t>カンキブザイ</t>
    </rPh>
    <phoneticPr fontId="7"/>
  </si>
  <si>
    <t>〃　見切</t>
    <rPh sb="2" eb="4">
      <t>ミキ</t>
    </rPh>
    <phoneticPr fontId="7"/>
  </si>
  <si>
    <t>袖FIX片引自動ﾄﾞｱ(外部)</t>
    <rPh sb="0" eb="1">
      <t>ソデ</t>
    </rPh>
    <rPh sb="4" eb="6">
      <t>カタビ</t>
    </rPh>
    <rPh sb="6" eb="8">
      <t>ジドウ</t>
    </rPh>
    <rPh sb="12" eb="14">
      <t>ガイブ</t>
    </rPh>
    <phoneticPr fontId="7"/>
  </si>
  <si>
    <t>2,400×2,000</t>
    <phoneticPr fontId="7"/>
  </si>
  <si>
    <t>〃　　　　　　　(内部)</t>
    <rPh sb="9" eb="11">
      <t>ナイブ</t>
    </rPh>
    <phoneticPr fontId="7"/>
  </si>
  <si>
    <t>片開ドア</t>
    <rPh sb="0" eb="1">
      <t>カタ</t>
    </rPh>
    <rPh sb="1" eb="2">
      <t>ヒラ</t>
    </rPh>
    <phoneticPr fontId="7"/>
  </si>
  <si>
    <t>AD-2</t>
    <phoneticPr fontId="7"/>
  </si>
  <si>
    <t>800×2,200</t>
    <phoneticPr fontId="7"/>
  </si>
  <si>
    <t>AW-6</t>
  </si>
  <si>
    <t>AW-7</t>
  </si>
  <si>
    <t>AW-8</t>
  </si>
  <si>
    <t>縦辷出窓</t>
    <rPh sb="0" eb="1">
      <t>タテ</t>
    </rPh>
    <rPh sb="1" eb="2">
      <t>スベ</t>
    </rPh>
    <rPh sb="2" eb="3">
      <t>ダ</t>
    </rPh>
    <rPh sb="3" eb="4">
      <t>マド</t>
    </rPh>
    <phoneticPr fontId="7"/>
  </si>
  <si>
    <t>〃　</t>
    <phoneticPr fontId="7"/>
  </si>
  <si>
    <t>突出し窓</t>
    <rPh sb="0" eb="1">
      <t>ツ</t>
    </rPh>
    <rPh sb="1" eb="2">
      <t>ダ</t>
    </rPh>
    <rPh sb="3" eb="4">
      <t>マド</t>
    </rPh>
    <phoneticPr fontId="7"/>
  </si>
  <si>
    <t>1,660×1,700</t>
    <phoneticPr fontId="7"/>
  </si>
  <si>
    <t>750×1,700</t>
    <phoneticPr fontId="7"/>
  </si>
  <si>
    <t>350×1,200</t>
    <phoneticPr fontId="7"/>
  </si>
  <si>
    <t>750×500</t>
    <phoneticPr fontId="7"/>
  </si>
  <si>
    <t>1,660×530</t>
    <phoneticPr fontId="7"/>
  </si>
  <si>
    <t>750×530</t>
    <phoneticPr fontId="7"/>
  </si>
  <si>
    <t>北側アルミ庇</t>
    <rPh sb="0" eb="2">
      <t>キタガワ</t>
    </rPh>
    <rPh sb="5" eb="6">
      <t>ヒサシ</t>
    </rPh>
    <phoneticPr fontId="7"/>
  </si>
  <si>
    <t>南側アルミ庇</t>
    <rPh sb="0" eb="2">
      <t>ミナミガワ</t>
    </rPh>
    <rPh sb="5" eb="6">
      <t>ヒサシ</t>
    </rPh>
    <phoneticPr fontId="7"/>
  </si>
  <si>
    <t>ポストフォーム天端</t>
    <rPh sb="7" eb="9">
      <t>テンバ</t>
    </rPh>
    <phoneticPr fontId="7"/>
  </si>
  <si>
    <t>W2120*D150 t20</t>
    <phoneticPr fontId="7"/>
  </si>
  <si>
    <t>WW-2</t>
    <phoneticPr fontId="7"/>
  </si>
  <si>
    <t>腰窓枠組　WW-1</t>
    <rPh sb="0" eb="2">
      <t>コシマド</t>
    </rPh>
    <rPh sb="2" eb="3">
      <t>ワク</t>
    </rPh>
    <rPh sb="3" eb="4">
      <t>クミ</t>
    </rPh>
    <phoneticPr fontId="7"/>
  </si>
  <si>
    <t>〃　　　　WW-2</t>
    <phoneticPr fontId="7"/>
  </si>
  <si>
    <t>片引込戸</t>
    <rPh sb="0" eb="1">
      <t>カタ</t>
    </rPh>
    <rPh sb="1" eb="3">
      <t>ヒキコミ</t>
    </rPh>
    <rPh sb="3" eb="4">
      <t>ド</t>
    </rPh>
    <phoneticPr fontId="7"/>
  </si>
  <si>
    <t>WD-8</t>
  </si>
  <si>
    <t>WD-9</t>
  </si>
  <si>
    <t>WD-10</t>
  </si>
  <si>
    <t>WD-11</t>
  </si>
  <si>
    <t>WD-12</t>
  </si>
  <si>
    <t>片開戸</t>
    <rPh sb="0" eb="1">
      <t>カタ</t>
    </rPh>
    <rPh sb="1" eb="2">
      <t>ヒラ</t>
    </rPh>
    <rPh sb="2" eb="3">
      <t>ド</t>
    </rPh>
    <phoneticPr fontId="7"/>
  </si>
  <si>
    <t>4枚折戸</t>
    <rPh sb="1" eb="2">
      <t>マイ</t>
    </rPh>
    <rPh sb="2" eb="4">
      <t>オレド</t>
    </rPh>
    <phoneticPr fontId="7"/>
  </si>
  <si>
    <t>2枚折戸</t>
    <rPh sb="1" eb="2">
      <t>マイ</t>
    </rPh>
    <rPh sb="2" eb="4">
      <t>オレド</t>
    </rPh>
    <phoneticPr fontId="7"/>
  </si>
  <si>
    <t>※AICA 気くばりUDドア</t>
    <phoneticPr fontId="7"/>
  </si>
  <si>
    <t>2,602×2,080</t>
    <phoneticPr fontId="7"/>
  </si>
  <si>
    <t>2,186×2,080</t>
    <phoneticPr fontId="7"/>
  </si>
  <si>
    <t>1,986×2,080</t>
    <phoneticPr fontId="7"/>
  </si>
  <si>
    <t>1,786×2,080</t>
    <phoneticPr fontId="7"/>
  </si>
  <si>
    <t>1,586×2,080</t>
    <phoneticPr fontId="7"/>
  </si>
  <si>
    <t>1,410×2,080</t>
    <phoneticPr fontId="7"/>
  </si>
  <si>
    <t>919×2,000</t>
    <phoneticPr fontId="7"/>
  </si>
  <si>
    <t>814×2,000</t>
    <phoneticPr fontId="7"/>
  </si>
  <si>
    <t>769×2,000</t>
    <phoneticPr fontId="7"/>
  </si>
  <si>
    <t>719×2,080</t>
    <phoneticPr fontId="7"/>
  </si>
  <si>
    <t>1,340×2,000</t>
    <phoneticPr fontId="7"/>
  </si>
  <si>
    <t>936×2,000</t>
    <phoneticPr fontId="7"/>
  </si>
  <si>
    <t>2枚引違窓＋2枚引違窓</t>
    <rPh sb="1" eb="2">
      <t>マイ</t>
    </rPh>
    <rPh sb="2" eb="4">
      <t>ヒキチガイ</t>
    </rPh>
    <rPh sb="4" eb="5">
      <t>マド</t>
    </rPh>
    <rPh sb="7" eb="8">
      <t>マイ</t>
    </rPh>
    <rPh sb="8" eb="10">
      <t>ヒキチガイ</t>
    </rPh>
    <rPh sb="10" eb="11">
      <t>マド</t>
    </rPh>
    <phoneticPr fontId="7"/>
  </si>
  <si>
    <t>アウトセット片引戸</t>
    <rPh sb="6" eb="9">
      <t>カタヒキド</t>
    </rPh>
    <phoneticPr fontId="7"/>
  </si>
  <si>
    <t>2,590×958</t>
    <phoneticPr fontId="7"/>
  </si>
  <si>
    <t>745×558</t>
    <phoneticPr fontId="7"/>
  </si>
  <si>
    <t>ポーチ軒天下地</t>
    <rPh sb="3" eb="5">
      <t>ノキテン</t>
    </rPh>
    <rPh sb="5" eb="7">
      <t>シタジ</t>
    </rPh>
    <phoneticPr fontId="7"/>
  </si>
  <si>
    <t>25型</t>
    <rPh sb="2" eb="3">
      <t>ガタ</t>
    </rPh>
    <phoneticPr fontId="7"/>
  </si>
  <si>
    <t>25型　FH＜2.5ｍ</t>
    <rPh sb="2" eb="3">
      <t>ガタ</t>
    </rPh>
    <phoneticPr fontId="7"/>
  </si>
  <si>
    <t>振れ止共</t>
    <rPh sb="0" eb="1">
      <t>フ</t>
    </rPh>
    <rPh sb="2" eb="3">
      <t>ド</t>
    </rPh>
    <rPh sb="3" eb="4">
      <t>トモ</t>
    </rPh>
    <phoneticPr fontId="7"/>
  </si>
  <si>
    <t>斜天25型</t>
    <rPh sb="0" eb="1">
      <t>シャ</t>
    </rPh>
    <rPh sb="1" eb="2">
      <t>テン</t>
    </rPh>
    <rPh sb="4" eb="5">
      <t>ガタ</t>
    </rPh>
    <phoneticPr fontId="7"/>
  </si>
  <si>
    <t>下がり天井下地</t>
    <rPh sb="0" eb="1">
      <t>サ</t>
    </rPh>
    <rPh sb="3" eb="7">
      <t>テンジョウシタジ</t>
    </rPh>
    <phoneticPr fontId="7"/>
  </si>
  <si>
    <t>間接照明下地</t>
    <rPh sb="0" eb="4">
      <t>カンセツショウメイ</t>
    </rPh>
    <rPh sb="4" eb="6">
      <t>シタジ</t>
    </rPh>
    <phoneticPr fontId="7"/>
  </si>
  <si>
    <t>外周廻り壁下地組</t>
    <rPh sb="0" eb="3">
      <t>ガイシュウマワ</t>
    </rPh>
    <rPh sb="4" eb="7">
      <t>カベシタジ</t>
    </rPh>
    <rPh sb="7" eb="8">
      <t>ク</t>
    </rPh>
    <phoneticPr fontId="7"/>
  </si>
  <si>
    <t>壁下地組</t>
    <rPh sb="0" eb="4">
      <t>カベシタジク</t>
    </rPh>
    <phoneticPr fontId="7"/>
  </si>
  <si>
    <t>19型　FH＜1.5ｍ</t>
    <rPh sb="2" eb="3">
      <t>カタ</t>
    </rPh>
    <phoneticPr fontId="7"/>
  </si>
  <si>
    <t>25型　CC-25＠450</t>
    <rPh sb="2" eb="3">
      <t>カタ</t>
    </rPh>
    <phoneticPr fontId="7"/>
  </si>
  <si>
    <t>FH＞1.5(3.0ｍ以内)</t>
    <rPh sb="11" eb="13">
      <t>イナイ</t>
    </rPh>
    <phoneticPr fontId="7"/>
  </si>
  <si>
    <t>H=300　曲面共</t>
    <rPh sb="6" eb="8">
      <t>キョクメン</t>
    </rPh>
    <rPh sb="8" eb="9">
      <t>トモ</t>
    </rPh>
    <phoneticPr fontId="7"/>
  </si>
  <si>
    <t>LGS　150*150</t>
    <phoneticPr fontId="7"/>
  </si>
  <si>
    <t>LGS65</t>
    <phoneticPr fontId="7"/>
  </si>
  <si>
    <t>壁下地組開口補強</t>
    <rPh sb="0" eb="4">
      <t>カベシタジグミ</t>
    </rPh>
    <rPh sb="4" eb="8">
      <t>カイコウホキョウ</t>
    </rPh>
    <phoneticPr fontId="7"/>
  </si>
  <si>
    <t>壁下地組</t>
    <rPh sb="0" eb="4">
      <t>カベシタジグミ</t>
    </rPh>
    <phoneticPr fontId="7"/>
  </si>
  <si>
    <t>LGS90</t>
    <phoneticPr fontId="7"/>
  </si>
  <si>
    <t>戸袋LGS</t>
    <rPh sb="0" eb="2">
      <t>トブクロ</t>
    </rPh>
    <phoneticPr fontId="7"/>
  </si>
  <si>
    <t>ライニングLGS</t>
    <phoneticPr fontId="7"/>
  </si>
  <si>
    <t>H=150　針葉樹合板12+ﾗﾜﾝ合板12共</t>
    <rPh sb="6" eb="9">
      <t>シンヨウジュ</t>
    </rPh>
    <rPh sb="9" eb="11">
      <t>ゴウハン</t>
    </rPh>
    <rPh sb="17" eb="19">
      <t>ゴウハン</t>
    </rPh>
    <rPh sb="21" eb="22">
      <t>トモ</t>
    </rPh>
    <phoneticPr fontId="7"/>
  </si>
  <si>
    <t>Ｘ線遮蔽ボード</t>
    <rPh sb="1" eb="2">
      <t>セン</t>
    </rPh>
    <rPh sb="2" eb="4">
      <t>シャヘイ</t>
    </rPh>
    <phoneticPr fontId="7"/>
  </si>
  <si>
    <t>間接照明石膏ボード</t>
    <rPh sb="0" eb="2">
      <t>カンセツ</t>
    </rPh>
    <rPh sb="2" eb="4">
      <t>ショウメイ</t>
    </rPh>
    <rPh sb="4" eb="6">
      <t>セッコウ</t>
    </rPh>
    <phoneticPr fontId="7"/>
  </si>
  <si>
    <t>塩ビ廻り縁</t>
    <rPh sb="0" eb="1">
      <t>エン</t>
    </rPh>
    <rPh sb="2" eb="3">
      <t>マワ</t>
    </rPh>
    <rPh sb="4" eb="5">
      <t>フチ</t>
    </rPh>
    <phoneticPr fontId="7"/>
  </si>
  <si>
    <t>コ型</t>
    <rPh sb="1" eb="2">
      <t>ガタ</t>
    </rPh>
    <phoneticPr fontId="7"/>
  </si>
  <si>
    <t>PB9.5　150*150</t>
    <phoneticPr fontId="7"/>
  </si>
  <si>
    <t>コ型　曲面　高天部分</t>
    <rPh sb="1" eb="2">
      <t>ガタ</t>
    </rPh>
    <rPh sb="3" eb="5">
      <t>キョクメン</t>
    </rPh>
    <rPh sb="6" eb="7">
      <t>コウ</t>
    </rPh>
    <rPh sb="7" eb="8">
      <t>テン</t>
    </rPh>
    <rPh sb="8" eb="10">
      <t>ブブン</t>
    </rPh>
    <phoneticPr fontId="7"/>
  </si>
  <si>
    <t>下がり出隅見切り</t>
    <rPh sb="0" eb="1">
      <t>サ</t>
    </rPh>
    <rPh sb="3" eb="5">
      <t>デスミ</t>
    </rPh>
    <rPh sb="5" eb="7">
      <t>ミキ</t>
    </rPh>
    <phoneticPr fontId="7"/>
  </si>
  <si>
    <t>間接照明部出隅アルミ見切</t>
    <rPh sb="0" eb="2">
      <t>カンセツ</t>
    </rPh>
    <rPh sb="2" eb="4">
      <t>ショウメイ</t>
    </rPh>
    <rPh sb="4" eb="5">
      <t>ブ</t>
    </rPh>
    <rPh sb="5" eb="7">
      <t>デスミ</t>
    </rPh>
    <rPh sb="10" eb="12">
      <t>ミキ</t>
    </rPh>
    <phoneticPr fontId="7"/>
  </si>
  <si>
    <t>裏断熱材</t>
    <rPh sb="0" eb="1">
      <t>ウラ</t>
    </rPh>
    <rPh sb="1" eb="4">
      <t>ダンネツザイ</t>
    </rPh>
    <phoneticPr fontId="7"/>
  </si>
  <si>
    <t>点検口</t>
    <rPh sb="0" eb="3">
      <t>テンケンコウ</t>
    </rPh>
    <phoneticPr fontId="7"/>
  </si>
  <si>
    <t>ビニルクロス</t>
    <phoneticPr fontId="7"/>
  </si>
  <si>
    <t>塩ビ製</t>
    <rPh sb="0" eb="1">
      <t>エン</t>
    </rPh>
    <rPh sb="2" eb="3">
      <t>セイ</t>
    </rPh>
    <phoneticPr fontId="7"/>
  </si>
  <si>
    <t>後付けタイプ</t>
    <rPh sb="0" eb="2">
      <t>アトツ</t>
    </rPh>
    <phoneticPr fontId="7"/>
  </si>
  <si>
    <t>16KG　t100+100</t>
    <phoneticPr fontId="7"/>
  </si>
  <si>
    <t>アルミ450角　額縁タイプ</t>
    <rPh sb="6" eb="7">
      <t>カク</t>
    </rPh>
    <rPh sb="8" eb="10">
      <t>ガクブチ</t>
    </rPh>
    <phoneticPr fontId="7"/>
  </si>
  <si>
    <t>ＡＡ級</t>
    <rPh sb="2" eb="3">
      <t>キュウ</t>
    </rPh>
    <phoneticPr fontId="7"/>
  </si>
  <si>
    <t>抗菌防滑塩ﾋﾞｼｰﾄ</t>
    <rPh sb="0" eb="2">
      <t>コウキン</t>
    </rPh>
    <rPh sb="2" eb="4">
      <t>ボウカツ</t>
    </rPh>
    <rPh sb="4" eb="5">
      <t>エン</t>
    </rPh>
    <phoneticPr fontId="7"/>
  </si>
  <si>
    <t>抗菌防滑塩ﾋﾞｼｰﾄ巻上</t>
    <rPh sb="0" eb="2">
      <t>コウキン</t>
    </rPh>
    <rPh sb="2" eb="4">
      <t>ボウカツ</t>
    </rPh>
    <rPh sb="4" eb="5">
      <t>エン</t>
    </rPh>
    <rPh sb="10" eb="12">
      <t>マキアゲ</t>
    </rPh>
    <phoneticPr fontId="7"/>
  </si>
  <si>
    <t>ソフト巾木</t>
    <rPh sb="3" eb="5">
      <t>ハバキ</t>
    </rPh>
    <phoneticPr fontId="7"/>
  </si>
  <si>
    <t xml:space="preserve"> H60</t>
    <phoneticPr fontId="7"/>
  </si>
  <si>
    <t>石膏ボード</t>
    <rPh sb="0" eb="2">
      <t>セッコウ</t>
    </rPh>
    <phoneticPr fontId="7"/>
  </si>
  <si>
    <t>化粧ケイカル</t>
    <rPh sb="0" eb="2">
      <t>ケショウ</t>
    </rPh>
    <phoneticPr fontId="7"/>
  </si>
  <si>
    <t>外周廻り断熱材</t>
    <rPh sb="0" eb="2">
      <t>ガイシュウ</t>
    </rPh>
    <rPh sb="2" eb="3">
      <t>マワ</t>
    </rPh>
    <rPh sb="4" eb="6">
      <t>ダンネツ</t>
    </rPh>
    <rPh sb="6" eb="7">
      <t>ザイ</t>
    </rPh>
    <phoneticPr fontId="7"/>
  </si>
  <si>
    <t>出隅クロスコーナー</t>
    <rPh sb="0" eb="2">
      <t>デスミ</t>
    </rPh>
    <phoneticPr fontId="7"/>
  </si>
  <si>
    <t>ｔ12.5+12.5</t>
    <phoneticPr fontId="7"/>
  </si>
  <si>
    <t>ｔ12.5</t>
    <phoneticPr fontId="7"/>
  </si>
  <si>
    <t>上記　運搬搬入費</t>
    <rPh sb="0" eb="2">
      <t>ジョウキ</t>
    </rPh>
    <rPh sb="3" eb="5">
      <t>ウンパン</t>
    </rPh>
    <rPh sb="5" eb="8">
      <t>ハンニュウヒ</t>
    </rPh>
    <phoneticPr fontId="7"/>
  </si>
  <si>
    <t>断熱材　垂直面 H=300</t>
    <rPh sb="0" eb="3">
      <t>ダンネツザイ</t>
    </rPh>
    <rPh sb="4" eb="6">
      <t>スイチョク</t>
    </rPh>
    <rPh sb="6" eb="7">
      <t>メン</t>
    </rPh>
    <phoneticPr fontId="7"/>
  </si>
  <si>
    <t>24KG　ｔ100</t>
    <phoneticPr fontId="7"/>
  </si>
  <si>
    <t>天井直付けカーテンレール</t>
    <rPh sb="0" eb="2">
      <t>テンジョウ</t>
    </rPh>
    <rPh sb="2" eb="4">
      <t>チョクツ</t>
    </rPh>
    <phoneticPr fontId="7"/>
  </si>
  <si>
    <t>タチカワ　V20ステンレス程度</t>
    <rPh sb="13" eb="15">
      <t>テイド</t>
    </rPh>
    <phoneticPr fontId="7"/>
  </si>
  <si>
    <t>　〃　コーナー</t>
    <phoneticPr fontId="7"/>
  </si>
  <si>
    <t>ホスピタルカーテン</t>
    <phoneticPr fontId="7"/>
  </si>
  <si>
    <t>H=2400程度</t>
    <rPh sb="6" eb="8">
      <t>テイド</t>
    </rPh>
    <phoneticPr fontId="7"/>
  </si>
  <si>
    <t>創建　PR-209程度</t>
    <rPh sb="0" eb="2">
      <t>ソウケン</t>
    </rPh>
    <rPh sb="9" eb="11">
      <t>テイド</t>
    </rPh>
    <phoneticPr fontId="7"/>
  </si>
  <si>
    <t>フック　創建天井用フック程度</t>
    <rPh sb="4" eb="6">
      <t>ソウケン</t>
    </rPh>
    <rPh sb="6" eb="8">
      <t>テンジョウ</t>
    </rPh>
    <rPh sb="8" eb="9">
      <t>ヨウ</t>
    </rPh>
    <rPh sb="12" eb="14">
      <t>テイド</t>
    </rPh>
    <phoneticPr fontId="7"/>
  </si>
  <si>
    <t>吊ワイヤー　創建ﾐﾆﾜｲﾔｰﾊﾝｶﾞｰ L1.5m程度</t>
    <rPh sb="0" eb="1">
      <t>ツリ</t>
    </rPh>
    <rPh sb="6" eb="8">
      <t>ソウケン</t>
    </rPh>
    <rPh sb="25" eb="27">
      <t>テイド</t>
    </rPh>
    <phoneticPr fontId="7"/>
  </si>
  <si>
    <t>ｱﾙﾐ横型ﾌﾞﾗｲﾝﾄﾞ</t>
    <rPh sb="3" eb="5">
      <t>ヨコガタ</t>
    </rPh>
    <phoneticPr fontId="7"/>
  </si>
  <si>
    <t>AW-3</t>
    <phoneticPr fontId="7"/>
  </si>
  <si>
    <t>AW-8</t>
    <phoneticPr fontId="7"/>
  </si>
  <si>
    <t>AW-7</t>
    <phoneticPr fontId="7"/>
  </si>
  <si>
    <t>AW-5</t>
    <phoneticPr fontId="7"/>
  </si>
  <si>
    <t>2,500×3,150</t>
    <phoneticPr fontId="7"/>
  </si>
  <si>
    <t>800×1,750</t>
    <phoneticPr fontId="7"/>
  </si>
  <si>
    <t>800×700</t>
    <phoneticPr fontId="7"/>
  </si>
  <si>
    <t>500×1,250</t>
    <phoneticPr fontId="7"/>
  </si>
  <si>
    <t>1,700×700</t>
    <phoneticPr fontId="7"/>
  </si>
  <si>
    <t>1,200×900</t>
    <phoneticPr fontId="7"/>
  </si>
  <si>
    <t>行事用</t>
    <rPh sb="0" eb="3">
      <t>ギョウジヨウ</t>
    </rPh>
    <phoneticPr fontId="7"/>
  </si>
  <si>
    <t>個</t>
    <rPh sb="0" eb="1">
      <t>コ</t>
    </rPh>
    <phoneticPr fontId="7"/>
  </si>
  <si>
    <t>医療流し　通路(2)</t>
    <rPh sb="0" eb="2">
      <t>イリョウ</t>
    </rPh>
    <rPh sb="2" eb="3">
      <t>ナガ</t>
    </rPh>
    <rPh sb="5" eb="7">
      <t>ツウロ</t>
    </rPh>
    <phoneticPr fontId="7"/>
  </si>
  <si>
    <t>受付机　　事務・調剤室</t>
    <rPh sb="0" eb="2">
      <t>ウケツケ</t>
    </rPh>
    <rPh sb="2" eb="3">
      <t>ツクエ</t>
    </rPh>
    <rPh sb="5" eb="7">
      <t>ジム</t>
    </rPh>
    <rPh sb="8" eb="11">
      <t>チョウザイシツ</t>
    </rPh>
    <phoneticPr fontId="7"/>
  </si>
  <si>
    <t>下駄箱　　風除室</t>
    <rPh sb="0" eb="3">
      <t>ゲタバコ</t>
    </rPh>
    <rPh sb="5" eb="8">
      <t>フウジョシツ</t>
    </rPh>
    <phoneticPr fontId="7"/>
  </si>
  <si>
    <t>下駄箱　　職員出入口</t>
    <rPh sb="0" eb="3">
      <t>ゲタバコ</t>
    </rPh>
    <rPh sb="5" eb="10">
      <t>ショクインデイリグチ</t>
    </rPh>
    <phoneticPr fontId="7"/>
  </si>
  <si>
    <t>下駄箱　　感染者出入口</t>
    <rPh sb="0" eb="3">
      <t>ゲタバコ</t>
    </rPh>
    <rPh sb="5" eb="8">
      <t>カンセンシャ</t>
    </rPh>
    <rPh sb="8" eb="11">
      <t>デイリグチ</t>
    </rPh>
    <phoneticPr fontId="7"/>
  </si>
  <si>
    <t>7,790×650×910</t>
    <phoneticPr fontId="7"/>
  </si>
  <si>
    <t>2,590×600×700</t>
    <phoneticPr fontId="7"/>
  </si>
  <si>
    <t>1,200×350×1,360</t>
    <phoneticPr fontId="7"/>
  </si>
  <si>
    <t>ポーチ丸柱パネル</t>
    <rPh sb="3" eb="4">
      <t>マル</t>
    </rPh>
    <rPh sb="4" eb="5">
      <t>ハシラ</t>
    </rPh>
    <phoneticPr fontId="7"/>
  </si>
  <si>
    <t>スチールパネル250φ*2900
フッ素樹脂焼付塗装付</t>
    <rPh sb="19" eb="20">
      <t>ソ</t>
    </rPh>
    <rPh sb="20" eb="22">
      <t>ジュシ</t>
    </rPh>
    <rPh sb="22" eb="24">
      <t>ヤキツケ</t>
    </rPh>
    <rPh sb="24" eb="26">
      <t>トソウ</t>
    </rPh>
    <rPh sb="26" eb="27">
      <t>ツ</t>
    </rPh>
    <phoneticPr fontId="7"/>
  </si>
  <si>
    <t>結露防止ペフ貼り共
SUS巾木　H=200共</t>
    <rPh sb="0" eb="2">
      <t>ケツロ</t>
    </rPh>
    <rPh sb="2" eb="4">
      <t>ボウシ</t>
    </rPh>
    <rPh sb="6" eb="7">
      <t>ハ</t>
    </rPh>
    <rPh sb="8" eb="9">
      <t>トモ</t>
    </rPh>
    <rPh sb="13" eb="15">
      <t>ハバキ</t>
    </rPh>
    <rPh sb="21" eb="22">
      <t>トモ</t>
    </rPh>
    <phoneticPr fontId="7"/>
  </si>
  <si>
    <t>出隅コーナー共</t>
    <rPh sb="0" eb="2">
      <t>デスミ</t>
    </rPh>
    <rPh sb="6" eb="7">
      <t>トモ</t>
    </rPh>
    <phoneticPr fontId="7"/>
  </si>
  <si>
    <t>SUS床見切り　W20*H20　風除室</t>
    <rPh sb="3" eb="6">
      <t>ユカミキ</t>
    </rPh>
    <rPh sb="16" eb="19">
      <t>フウジョシツ</t>
    </rPh>
    <phoneticPr fontId="7"/>
  </si>
  <si>
    <t>SUS巾木　風除室</t>
    <rPh sb="3" eb="5">
      <t>ハバキ</t>
    </rPh>
    <rPh sb="6" eb="9">
      <t>フウジョシツ</t>
    </rPh>
    <phoneticPr fontId="7"/>
  </si>
  <si>
    <t>H60～110</t>
    <phoneticPr fontId="7"/>
  </si>
  <si>
    <t>SUS上框　W50*H50　待合室(2)</t>
    <rPh sb="3" eb="4">
      <t>ウエ</t>
    </rPh>
    <rPh sb="4" eb="5">
      <t>カマチ</t>
    </rPh>
    <rPh sb="14" eb="17">
      <t>マチアイシツ</t>
    </rPh>
    <phoneticPr fontId="7"/>
  </si>
  <si>
    <t>SUS上框　W50*H50　通路(2)</t>
    <rPh sb="3" eb="4">
      <t>ウエ</t>
    </rPh>
    <rPh sb="4" eb="5">
      <t>カマチ</t>
    </rPh>
    <rPh sb="14" eb="16">
      <t>ツウロ</t>
    </rPh>
    <phoneticPr fontId="7"/>
  </si>
  <si>
    <t>コーナー共</t>
    <rPh sb="4" eb="5">
      <t>トモ</t>
    </rPh>
    <phoneticPr fontId="7"/>
  </si>
  <si>
    <t>アルミ格子ルーバー</t>
    <rPh sb="3" eb="5">
      <t>コウシ</t>
    </rPh>
    <phoneticPr fontId="7"/>
  </si>
  <si>
    <t>W591*H2495</t>
    <phoneticPr fontId="7"/>
  </si>
  <si>
    <t>W1032*H2495</t>
    <phoneticPr fontId="7"/>
  </si>
  <si>
    <t>W1599*H2495</t>
    <phoneticPr fontId="7"/>
  </si>
  <si>
    <t>SUSピット蓋</t>
    <rPh sb="6" eb="7">
      <t>フタ</t>
    </rPh>
    <phoneticPr fontId="7"/>
  </si>
  <si>
    <t>SUS箱文字</t>
    <rPh sb="3" eb="6">
      <t>ハコモジ</t>
    </rPh>
    <phoneticPr fontId="7"/>
  </si>
  <si>
    <t>室名札　（持出）</t>
    <rPh sb="0" eb="3">
      <t>シツメイフダ</t>
    </rPh>
    <rPh sb="5" eb="7">
      <t>モチダシ</t>
    </rPh>
    <phoneticPr fontId="7"/>
  </si>
  <si>
    <t>6文字</t>
    <rPh sb="1" eb="3">
      <t>モジ</t>
    </rPh>
    <phoneticPr fontId="7"/>
  </si>
  <si>
    <t>200*200</t>
    <phoneticPr fontId="7"/>
  </si>
  <si>
    <t>室名札　（壁付）</t>
    <rPh sb="0" eb="3">
      <t>シツメイフダ</t>
    </rPh>
    <rPh sb="5" eb="7">
      <t>カベツ</t>
    </rPh>
    <phoneticPr fontId="7"/>
  </si>
  <si>
    <t>250*80</t>
    <phoneticPr fontId="7"/>
  </si>
  <si>
    <t>ピクトサイン</t>
    <phoneticPr fontId="7"/>
  </si>
  <si>
    <t>600*900</t>
    <phoneticPr fontId="7"/>
  </si>
  <si>
    <t>表示板　案内看板</t>
    <rPh sb="0" eb="3">
      <t>ヒョウジバン</t>
    </rPh>
    <rPh sb="4" eb="6">
      <t>アンナイ</t>
    </rPh>
    <rPh sb="6" eb="8">
      <t>カンバン</t>
    </rPh>
    <phoneticPr fontId="7"/>
  </si>
  <si>
    <t>風除室</t>
    <rPh sb="0" eb="3">
      <t>フウジョシツ</t>
    </rPh>
    <phoneticPr fontId="7"/>
  </si>
  <si>
    <t>H=1,800</t>
    <phoneticPr fontId="7"/>
  </si>
  <si>
    <t>傘立て</t>
    <rPh sb="0" eb="2">
      <t>カサタ</t>
    </rPh>
    <phoneticPr fontId="7"/>
  </si>
  <si>
    <t>W900*D600*H2100</t>
    <phoneticPr fontId="7"/>
  </si>
  <si>
    <t>W1800*D600*H2100</t>
    <phoneticPr fontId="7"/>
  </si>
  <si>
    <t>台</t>
    <rPh sb="0" eb="1">
      <t>ダイ</t>
    </rPh>
    <phoneticPr fontId="7"/>
  </si>
  <si>
    <t>壁付手摺　L＝2.0</t>
    <rPh sb="0" eb="2">
      <t>カベツ</t>
    </rPh>
    <rPh sb="2" eb="4">
      <t>テスリ</t>
    </rPh>
    <phoneticPr fontId="7"/>
  </si>
  <si>
    <t>485*300　ミツジマ工業15S型</t>
    <rPh sb="12" eb="14">
      <t>コウギョウ</t>
    </rPh>
    <rPh sb="17" eb="18">
      <t>ガタ</t>
    </rPh>
    <phoneticPr fontId="7"/>
  </si>
  <si>
    <t>スチール棚　棚板5段付</t>
    <rPh sb="4" eb="5">
      <t>タナ</t>
    </rPh>
    <rPh sb="6" eb="8">
      <t>タナイタ</t>
    </rPh>
    <rPh sb="9" eb="11">
      <t>ダンツキ</t>
    </rPh>
    <phoneticPr fontId="7"/>
  </si>
  <si>
    <t>耐荷重200㎏</t>
    <rPh sb="0" eb="3">
      <t>タイカジュウ</t>
    </rPh>
    <phoneticPr fontId="7"/>
  </si>
  <si>
    <t>天井レール取付板　取付</t>
    <rPh sb="0" eb="2">
      <t>テンジョウ</t>
    </rPh>
    <rPh sb="5" eb="7">
      <t>トリツケ</t>
    </rPh>
    <rPh sb="7" eb="8">
      <t>イタ</t>
    </rPh>
    <rPh sb="9" eb="11">
      <t>トリツケ</t>
    </rPh>
    <phoneticPr fontId="7"/>
  </si>
  <si>
    <t>支給品　2000*200</t>
    <rPh sb="0" eb="3">
      <t>シキュウヒン</t>
    </rPh>
    <phoneticPr fontId="7"/>
  </si>
  <si>
    <t>W15,000*D1,000　サポートポール付</t>
    <rPh sb="22" eb="23">
      <t>ツ</t>
    </rPh>
    <phoneticPr fontId="7"/>
  </si>
  <si>
    <t>W9,500*D900</t>
    <phoneticPr fontId="7"/>
  </si>
  <si>
    <t>鉛ガラス　2.0㎜Pb</t>
    <rPh sb="0" eb="1">
      <t>ナマリ</t>
    </rPh>
    <phoneticPr fontId="7"/>
  </si>
  <si>
    <t>300*400　電気硝子㈱LXプレミアム同等</t>
    <rPh sb="8" eb="10">
      <t>デンキ</t>
    </rPh>
    <rPh sb="10" eb="12">
      <t>ガラス</t>
    </rPh>
    <rPh sb="20" eb="22">
      <t>ドウトウ</t>
    </rPh>
    <phoneticPr fontId="7"/>
  </si>
  <si>
    <t>型板　t=4.0</t>
    <rPh sb="0" eb="2">
      <t>カタイタ</t>
    </rPh>
    <phoneticPr fontId="7"/>
  </si>
  <si>
    <t>200*900</t>
    <phoneticPr fontId="7"/>
  </si>
  <si>
    <t>透明　t=3.0</t>
    <rPh sb="0" eb="2">
      <t>トウメイ</t>
    </rPh>
    <phoneticPr fontId="7"/>
  </si>
  <si>
    <t>強化ミスト調仕上</t>
    <rPh sb="0" eb="2">
      <t>キョウカ</t>
    </rPh>
    <rPh sb="5" eb="6">
      <t>チョウ</t>
    </rPh>
    <rPh sb="6" eb="8">
      <t>シアゲ</t>
    </rPh>
    <phoneticPr fontId="7"/>
  </si>
  <si>
    <t>0.3*0.4</t>
    <phoneticPr fontId="7"/>
  </si>
  <si>
    <t>【鋼製建具】</t>
    <rPh sb="1" eb="3">
      <t>コウセイ</t>
    </rPh>
    <rPh sb="3" eb="5">
      <t>タテグ</t>
    </rPh>
    <phoneticPr fontId="7"/>
  </si>
  <si>
    <t>自動閉鎖装置付引戸</t>
    <rPh sb="0" eb="2">
      <t>ジドウ</t>
    </rPh>
    <rPh sb="2" eb="4">
      <t>ヘイサ</t>
    </rPh>
    <rPh sb="4" eb="7">
      <t>ソウチツ</t>
    </rPh>
    <rPh sb="7" eb="9">
      <t>ヒキド</t>
    </rPh>
    <phoneticPr fontId="7"/>
  </si>
  <si>
    <t>1,200×2,000</t>
    <phoneticPr fontId="7"/>
  </si>
  <si>
    <t>Ｘ線防護仕様</t>
    <rPh sb="1" eb="2">
      <t>セン</t>
    </rPh>
    <rPh sb="2" eb="4">
      <t>ボウゴ</t>
    </rPh>
    <rPh sb="4" eb="6">
      <t>シヨウ</t>
    </rPh>
    <phoneticPr fontId="7"/>
  </si>
  <si>
    <t>SD-2</t>
    <phoneticPr fontId="7"/>
  </si>
  <si>
    <t>　800×2,000</t>
    <phoneticPr fontId="7"/>
  </si>
  <si>
    <t>片開戸　鉛2.0</t>
    <rPh sb="0" eb="2">
      <t>カタヒラ</t>
    </rPh>
    <rPh sb="2" eb="3">
      <t>ド</t>
    </rPh>
    <rPh sb="4" eb="5">
      <t>ナマリ</t>
    </rPh>
    <phoneticPr fontId="7"/>
  </si>
  <si>
    <t>1,100×2,000</t>
    <phoneticPr fontId="7"/>
  </si>
  <si>
    <t>　900×2,000</t>
    <phoneticPr fontId="7"/>
  </si>
  <si>
    <t>【鋼製建具】小計</t>
    <rPh sb="1" eb="3">
      <t>コウセイ</t>
    </rPh>
    <rPh sb="3" eb="5">
      <t>タテグ</t>
    </rPh>
    <rPh sb="6" eb="8">
      <t>ショウケイ</t>
    </rPh>
    <phoneticPr fontId="7"/>
  </si>
  <si>
    <t>歩道部　樹脂系すべり止め舗装工</t>
    <rPh sb="0" eb="3">
      <t>ホドウブ</t>
    </rPh>
    <rPh sb="4" eb="7">
      <t>ジュシケイ</t>
    </rPh>
    <rPh sb="10" eb="11">
      <t>ド</t>
    </rPh>
    <rPh sb="12" eb="15">
      <t>ホソウコウ</t>
    </rPh>
    <phoneticPr fontId="7"/>
  </si>
  <si>
    <t>雨水浸透桝　１</t>
    <rPh sb="0" eb="2">
      <t>ウスイ</t>
    </rPh>
    <rPh sb="2" eb="5">
      <t>シントウマス</t>
    </rPh>
    <phoneticPr fontId="7"/>
  </si>
  <si>
    <t>雨水浸透桝　２</t>
    <rPh sb="0" eb="2">
      <t>ウスイ</t>
    </rPh>
    <rPh sb="2" eb="5">
      <t>シントウマス</t>
    </rPh>
    <phoneticPr fontId="7"/>
  </si>
  <si>
    <t>雨水浸透桝　３</t>
    <rPh sb="0" eb="2">
      <t>ウスイ</t>
    </rPh>
    <rPh sb="2" eb="5">
      <t>シントウマス</t>
    </rPh>
    <phoneticPr fontId="7"/>
  </si>
  <si>
    <t>浸透角枡</t>
    <rPh sb="0" eb="2">
      <t>シントウ</t>
    </rPh>
    <rPh sb="2" eb="4">
      <t>カクマス</t>
    </rPh>
    <phoneticPr fontId="7"/>
  </si>
  <si>
    <t>村道入口部分</t>
    <rPh sb="0" eb="2">
      <t>ソンドウ</t>
    </rPh>
    <rPh sb="2" eb="4">
      <t>イリグチ</t>
    </rPh>
    <rPh sb="4" eb="6">
      <t>ブブン</t>
    </rPh>
    <phoneticPr fontId="7"/>
  </si>
  <si>
    <t>縁石-1</t>
    <rPh sb="0" eb="2">
      <t>エンセキ</t>
    </rPh>
    <phoneticPr fontId="7"/>
  </si>
  <si>
    <t>歩車道境界ブロック</t>
    <rPh sb="0" eb="3">
      <t>ホシャドウ</t>
    </rPh>
    <rPh sb="3" eb="5">
      <t>キョウカイ</t>
    </rPh>
    <phoneticPr fontId="7"/>
  </si>
  <si>
    <t>縁石-2</t>
    <rPh sb="0" eb="2">
      <t>エンセキ</t>
    </rPh>
    <phoneticPr fontId="7"/>
  </si>
  <si>
    <t>駐車場部分　花壇2ヶ所</t>
    <rPh sb="0" eb="3">
      <t>チュウシャジョウ</t>
    </rPh>
    <rPh sb="3" eb="5">
      <t>ブブン</t>
    </rPh>
    <rPh sb="6" eb="8">
      <t>カダン</t>
    </rPh>
    <rPh sb="10" eb="11">
      <t>ショ</t>
    </rPh>
    <phoneticPr fontId="7"/>
  </si>
  <si>
    <t>住宅部分</t>
    <rPh sb="0" eb="2">
      <t>ジュウタク</t>
    </rPh>
    <rPh sb="2" eb="4">
      <t>ブブン</t>
    </rPh>
    <phoneticPr fontId="7"/>
  </si>
  <si>
    <t>車止め</t>
    <rPh sb="0" eb="2">
      <t>クルマド</t>
    </rPh>
    <phoneticPr fontId="7"/>
  </si>
  <si>
    <t>既製品車止めブロック設置</t>
    <rPh sb="0" eb="3">
      <t>キセイヒン</t>
    </rPh>
    <rPh sb="3" eb="5">
      <t>クルマド</t>
    </rPh>
    <rPh sb="10" eb="12">
      <t>セッチ</t>
    </rPh>
    <phoneticPr fontId="7"/>
  </si>
  <si>
    <t>サイン付きアーチ</t>
    <rPh sb="3" eb="4">
      <t>ツ</t>
    </rPh>
    <phoneticPr fontId="7"/>
  </si>
  <si>
    <t>優先駐車マーク</t>
    <rPh sb="0" eb="2">
      <t>ユウセン</t>
    </rPh>
    <rPh sb="2" eb="4">
      <t>チュウシャ</t>
    </rPh>
    <phoneticPr fontId="7"/>
  </si>
  <si>
    <t>身障者マーク</t>
    <rPh sb="0" eb="3">
      <t>シンショウシャ</t>
    </rPh>
    <phoneticPr fontId="7"/>
  </si>
  <si>
    <t>転落防止策</t>
    <rPh sb="0" eb="2">
      <t>テンラク</t>
    </rPh>
    <rPh sb="2" eb="5">
      <t>ボウシサク</t>
    </rPh>
    <phoneticPr fontId="7"/>
  </si>
  <si>
    <t>目隠しフェンス</t>
    <rPh sb="0" eb="2">
      <t>メカク</t>
    </rPh>
    <phoneticPr fontId="7"/>
  </si>
  <si>
    <t>白玉砂利敷き</t>
    <rPh sb="0" eb="2">
      <t>シラタマ</t>
    </rPh>
    <rPh sb="2" eb="5">
      <t>ジャリシ</t>
    </rPh>
    <phoneticPr fontId="7"/>
  </si>
  <si>
    <t>駐車場　２ヶ所</t>
    <rPh sb="0" eb="3">
      <t>チュウシャジョウ</t>
    </rPh>
    <rPh sb="6" eb="7">
      <t>ショ</t>
    </rPh>
    <phoneticPr fontId="7"/>
  </si>
  <si>
    <t>住宅部分</t>
    <rPh sb="0" eb="4">
      <t>ジュウタクブブン</t>
    </rPh>
    <phoneticPr fontId="7"/>
  </si>
  <si>
    <t>ガーデニングストーン敷き</t>
    <rPh sb="10" eb="11">
      <t>シ</t>
    </rPh>
    <phoneticPr fontId="7"/>
  </si>
  <si>
    <t>車寄せ柱脚部　２ヶ所</t>
    <rPh sb="0" eb="2">
      <t>クルマヨ</t>
    </rPh>
    <rPh sb="3" eb="6">
      <t>チュウキャクブ</t>
    </rPh>
    <rPh sb="9" eb="10">
      <t>ショ</t>
    </rPh>
    <phoneticPr fontId="7"/>
  </si>
  <si>
    <t>カーポート本体</t>
    <rPh sb="5" eb="7">
      <t>ホンタイ</t>
    </rPh>
    <phoneticPr fontId="7"/>
  </si>
  <si>
    <t>カーポート基礎</t>
    <rPh sb="5" eb="7">
      <t>キソ</t>
    </rPh>
    <phoneticPr fontId="7"/>
  </si>
  <si>
    <t>既存舗装撤去・処分</t>
    <rPh sb="0" eb="2">
      <t>キゾン</t>
    </rPh>
    <rPh sb="2" eb="4">
      <t>ホソウ</t>
    </rPh>
    <rPh sb="4" eb="6">
      <t>テッキョ</t>
    </rPh>
    <rPh sb="7" eb="9">
      <t>ショブン</t>
    </rPh>
    <phoneticPr fontId="7"/>
  </si>
  <si>
    <t>L=23.0ｍ　W=2.6m</t>
    <phoneticPr fontId="7"/>
  </si>
  <si>
    <t>既存地先ブロック撤去・処分</t>
    <rPh sb="0" eb="2">
      <t>キソン</t>
    </rPh>
    <rPh sb="2" eb="4">
      <t>チサキ</t>
    </rPh>
    <rPh sb="8" eb="10">
      <t>テッキョ</t>
    </rPh>
    <rPh sb="11" eb="13">
      <t>ショブン</t>
    </rPh>
    <phoneticPr fontId="7"/>
  </si>
  <si>
    <t>m</t>
    <phoneticPr fontId="7"/>
  </si>
  <si>
    <t>既存舗装止めガッター撤去・復旧</t>
  </si>
  <si>
    <t>医師住宅</t>
    <rPh sb="0" eb="2">
      <t>イシ</t>
    </rPh>
    <rPh sb="2" eb="4">
      <t>ジュウタク</t>
    </rPh>
    <phoneticPr fontId="7"/>
  </si>
  <si>
    <t>基礎工事</t>
    <rPh sb="0" eb="2">
      <t>キソ</t>
    </rPh>
    <rPh sb="2" eb="4">
      <t>コウジ</t>
    </rPh>
    <phoneticPr fontId="7"/>
  </si>
  <si>
    <t>外部足場組払い</t>
    <rPh sb="0" eb="2">
      <t>ガイブ</t>
    </rPh>
    <rPh sb="2" eb="4">
      <t>アシバ</t>
    </rPh>
    <rPh sb="4" eb="5">
      <t>クミ</t>
    </rPh>
    <rPh sb="5" eb="6">
      <t>ハラ</t>
    </rPh>
    <phoneticPr fontId="7"/>
  </si>
  <si>
    <t>べた基礎工事</t>
    <rPh sb="2" eb="4">
      <t>キソ</t>
    </rPh>
    <rPh sb="4" eb="6">
      <t>コウジ</t>
    </rPh>
    <phoneticPr fontId="7"/>
  </si>
  <si>
    <t>コンクリート</t>
    <phoneticPr fontId="7"/>
  </si>
  <si>
    <t>防湿シート</t>
    <rPh sb="0" eb="2">
      <t>ボウシツ</t>
    </rPh>
    <phoneticPr fontId="7"/>
  </si>
  <si>
    <t>残土場外処分</t>
    <rPh sb="0" eb="2">
      <t>ザンド</t>
    </rPh>
    <rPh sb="2" eb="6">
      <t>ジョウガイショブン</t>
    </rPh>
    <phoneticPr fontId="7"/>
  </si>
  <si>
    <t>同上　運搬費</t>
    <rPh sb="0" eb="2">
      <t>ドウジョウ</t>
    </rPh>
    <rPh sb="3" eb="6">
      <t>ウンパンヒ</t>
    </rPh>
    <phoneticPr fontId="7"/>
  </si>
  <si>
    <t>ポンプ車損料</t>
    <rPh sb="3" eb="4">
      <t>シャ</t>
    </rPh>
    <rPh sb="4" eb="6">
      <t>ソンリョウ</t>
    </rPh>
    <phoneticPr fontId="7"/>
  </si>
  <si>
    <t>重機回送費</t>
    <rPh sb="0" eb="2">
      <t>ジュウキ</t>
    </rPh>
    <rPh sb="2" eb="5">
      <t>カイソウヒ</t>
    </rPh>
    <phoneticPr fontId="7"/>
  </si>
  <si>
    <t>生コン試験費</t>
    <rPh sb="0" eb="1">
      <t>ナマ</t>
    </rPh>
    <rPh sb="3" eb="6">
      <t>シケンヒ</t>
    </rPh>
    <phoneticPr fontId="7"/>
  </si>
  <si>
    <t>土工・型枠・鉄筋</t>
    <rPh sb="0" eb="1">
      <t>ドコウ</t>
    </rPh>
    <rPh sb="2" eb="4">
      <t>カタワク</t>
    </rPh>
    <rPh sb="5" eb="7">
      <t>テッキン</t>
    </rPh>
    <phoneticPr fontId="7"/>
  </si>
  <si>
    <t>基礎・犬走り・捨てコン</t>
    <rPh sb="0" eb="1">
      <t>キソ</t>
    </rPh>
    <rPh sb="2" eb="4">
      <t>イヌバシ</t>
    </rPh>
    <rPh sb="6" eb="7">
      <t>ス</t>
    </rPh>
    <phoneticPr fontId="7"/>
  </si>
  <si>
    <t>㎡</t>
    <phoneticPr fontId="7"/>
  </si>
  <si>
    <t>篏合立ハゼ巻き＠455</t>
    <phoneticPr fontId="7"/>
  </si>
  <si>
    <t>ｶﾗｰGL鋼板ｔ0.4　ﾎﾟﾘﾌｫｰﾑ裏打ち
ﾊｾﾞ部止水材ﾎｯﾄﾒﾙﾄ</t>
    <rPh sb="5" eb="7">
      <t>コウハン</t>
    </rPh>
    <rPh sb="18" eb="21">
      <t>ウラウチ</t>
    </rPh>
    <rPh sb="25" eb="27">
      <t>シスイ</t>
    </rPh>
    <rPh sb="27" eb="28">
      <t>ザイ</t>
    </rPh>
    <rPh sb="28" eb="33">
      <t>ホットメル</t>
    </rPh>
    <phoneticPr fontId="7"/>
  </si>
  <si>
    <t>ゴムアスルーフィング</t>
    <phoneticPr fontId="7"/>
  </si>
  <si>
    <t>唐草</t>
    <rPh sb="0" eb="2">
      <t>カラクサ</t>
    </rPh>
    <phoneticPr fontId="7"/>
  </si>
  <si>
    <t>壁取合い水切り</t>
    <rPh sb="0" eb="1">
      <t>カベ</t>
    </rPh>
    <rPh sb="1" eb="3">
      <t>トリア</t>
    </rPh>
    <rPh sb="4" eb="6">
      <t>ミズキ</t>
    </rPh>
    <phoneticPr fontId="7"/>
  </si>
  <si>
    <t>雪止め</t>
    <rPh sb="0" eb="2">
      <t>ユキト</t>
    </rPh>
    <phoneticPr fontId="7"/>
  </si>
  <si>
    <t>破風</t>
    <rPh sb="0" eb="2">
      <t>ハフ</t>
    </rPh>
    <phoneticPr fontId="7"/>
  </si>
  <si>
    <t>雨樋</t>
    <rPh sb="0" eb="1">
      <t>アメ</t>
    </rPh>
    <rPh sb="1" eb="2">
      <t>トイ</t>
    </rPh>
    <phoneticPr fontId="7"/>
  </si>
  <si>
    <t>排水ドレン</t>
    <rPh sb="0" eb="2">
      <t>ハイスイ</t>
    </rPh>
    <phoneticPr fontId="7"/>
  </si>
  <si>
    <t>竪樋</t>
    <rPh sb="0" eb="2">
      <t>タテトイ</t>
    </rPh>
    <phoneticPr fontId="7"/>
  </si>
  <si>
    <t>エルボ</t>
    <phoneticPr fontId="7"/>
  </si>
  <si>
    <t>ｶﾗｰGL鋼板　t=0.4</t>
    <rPh sb="5" eb="7">
      <t>コウハン</t>
    </rPh>
    <phoneticPr fontId="7"/>
  </si>
  <si>
    <t>ｶﾗｰGL鋼板　t=0.5</t>
    <rPh sb="5" eb="7">
      <t>コウハン</t>
    </rPh>
    <phoneticPr fontId="7"/>
  </si>
  <si>
    <t>木下地共</t>
    <rPh sb="0" eb="1">
      <t>モク</t>
    </rPh>
    <rPh sb="1" eb="3">
      <t>シタジ</t>
    </rPh>
    <rPh sb="3" eb="4">
      <t>トモ</t>
    </rPh>
    <phoneticPr fontId="7"/>
  </si>
  <si>
    <t>亜鉛ﾒｯｷｱﾝｸﾞﾙ</t>
    <rPh sb="0" eb="2">
      <t>アエン</t>
    </rPh>
    <phoneticPr fontId="7"/>
  </si>
  <si>
    <t>L-50x50x4</t>
    <phoneticPr fontId="7"/>
  </si>
  <si>
    <t>ｶﾗｰ鋼板製　角樋</t>
    <rPh sb="3" eb="5">
      <t>コウハン</t>
    </rPh>
    <rPh sb="5" eb="6">
      <t>セイ</t>
    </rPh>
    <rPh sb="7" eb="9">
      <t>カクトイ</t>
    </rPh>
    <phoneticPr fontId="7"/>
  </si>
  <si>
    <t>ｶﾗｰ鋼板製　60φ</t>
    <rPh sb="3" eb="5">
      <t>コウハン</t>
    </rPh>
    <rPh sb="5" eb="6">
      <t>セイ</t>
    </rPh>
    <phoneticPr fontId="7"/>
  </si>
  <si>
    <t>構造材</t>
    <rPh sb="0" eb="2">
      <t>コウゾウザイ</t>
    </rPh>
    <phoneticPr fontId="7"/>
  </si>
  <si>
    <t>羽柄材</t>
    <rPh sb="0" eb="1">
      <t>ガラ</t>
    </rPh>
    <rPh sb="1" eb="2">
      <t>ザイ</t>
    </rPh>
    <phoneticPr fontId="7"/>
  </si>
  <si>
    <t>合板類</t>
    <rPh sb="0" eb="2">
      <t>ゴウバンルイ</t>
    </rPh>
    <phoneticPr fontId="7"/>
  </si>
  <si>
    <t>構造用金物</t>
    <rPh sb="0" eb="1">
      <t>コウゾウ</t>
    </rPh>
    <rPh sb="1" eb="2">
      <t>ヨウ</t>
    </rPh>
    <rPh sb="2" eb="4">
      <t>カナモノ</t>
    </rPh>
    <phoneticPr fontId="7"/>
  </si>
  <si>
    <t>プレカット代</t>
    <rPh sb="4" eb="5">
      <t>ダイ</t>
    </rPh>
    <phoneticPr fontId="7"/>
  </si>
  <si>
    <t>運搬費</t>
    <rPh sb="0" eb="2">
      <t>ウンパンヒ</t>
    </rPh>
    <phoneticPr fontId="7"/>
  </si>
  <si>
    <t>建て方大工手間</t>
    <rPh sb="1" eb="2">
      <t>カタ</t>
    </rPh>
    <rPh sb="2" eb="6">
      <t>ダイクテマ</t>
    </rPh>
    <phoneticPr fontId="7"/>
  </si>
  <si>
    <t>釘・金物類</t>
    <rPh sb="1" eb="4">
      <t>カナモノルイ</t>
    </rPh>
    <phoneticPr fontId="7"/>
  </si>
  <si>
    <t>クレーン損料</t>
    <rPh sb="3" eb="5">
      <t>ソンリョウ</t>
    </rPh>
    <phoneticPr fontId="7"/>
  </si>
  <si>
    <t>※外部・内部胴縁、軒天下地、
外壁構造用合板別途（材も上記に含まれません）</t>
    <phoneticPr fontId="7"/>
  </si>
  <si>
    <t>日</t>
    <rPh sb="0" eb="1">
      <t>ヒ</t>
    </rPh>
    <phoneticPr fontId="7"/>
  </si>
  <si>
    <t>構造用合板</t>
    <rPh sb="0" eb="4">
      <t>コウゾウヨウゴウバン</t>
    </rPh>
    <phoneticPr fontId="7"/>
  </si>
  <si>
    <t>透湿防水シート</t>
    <rPh sb="0" eb="3">
      <t>トウシツボウスイ</t>
    </rPh>
    <phoneticPr fontId="7"/>
  </si>
  <si>
    <t>防水テープ</t>
    <rPh sb="0" eb="1">
      <t>ボウスイ</t>
    </rPh>
    <phoneticPr fontId="7"/>
  </si>
  <si>
    <t>断熱材</t>
    <rPh sb="0" eb="2">
      <t>ダンネツザイ</t>
    </rPh>
    <phoneticPr fontId="7"/>
  </si>
  <si>
    <t>t=12</t>
    <phoneticPr fontId="7"/>
  </si>
  <si>
    <t>ｴｱﾃｯｸｽ</t>
    <phoneticPr fontId="7"/>
  </si>
  <si>
    <t>片面　通常品</t>
    <rPh sb="0" eb="2">
      <t>カタメン</t>
    </rPh>
    <rPh sb="3" eb="6">
      <t>ツウジョウヒン</t>
    </rPh>
    <phoneticPr fontId="7"/>
  </si>
  <si>
    <t>ﾊｳｽﾛﾝ16ｋ　t=100</t>
    <phoneticPr fontId="7"/>
  </si>
  <si>
    <t>【外壁】</t>
    <phoneticPr fontId="7"/>
  </si>
  <si>
    <t>【軒天】</t>
    <rPh sb="1" eb="3">
      <t>ノキテン</t>
    </rPh>
    <phoneticPr fontId="7"/>
  </si>
  <si>
    <t>木下地</t>
    <rPh sb="0" eb="2">
      <t>モクシタジ</t>
    </rPh>
    <phoneticPr fontId="7"/>
  </si>
  <si>
    <t>30x40</t>
    <phoneticPr fontId="7"/>
  </si>
  <si>
    <t>【基礎】</t>
    <rPh sb="1" eb="3">
      <t>キソ</t>
    </rPh>
    <phoneticPr fontId="7"/>
  </si>
  <si>
    <t>基礎パッキン</t>
    <rPh sb="0" eb="1">
      <t>キソ</t>
    </rPh>
    <phoneticPr fontId="7"/>
  </si>
  <si>
    <t>気密パッキン</t>
    <rPh sb="0" eb="2">
      <t>キミツ</t>
    </rPh>
    <phoneticPr fontId="7"/>
  </si>
  <si>
    <t>鋼製束</t>
    <rPh sb="0" eb="2">
      <t>コウセイツカ</t>
    </rPh>
    <phoneticPr fontId="7"/>
  </si>
  <si>
    <t>W=105</t>
    <phoneticPr fontId="7"/>
  </si>
  <si>
    <t>H=415</t>
    <phoneticPr fontId="7"/>
  </si>
  <si>
    <t>ｽﾀｲﾛｴｰｽ　t=90</t>
    <phoneticPr fontId="7"/>
  </si>
  <si>
    <t>【 床 】</t>
    <rPh sb="2" eb="3">
      <t>ユカ</t>
    </rPh>
    <phoneticPr fontId="7"/>
  </si>
  <si>
    <t>フローリング</t>
    <phoneticPr fontId="7"/>
  </si>
  <si>
    <t>捨て貼り合板</t>
    <rPh sb="1" eb="2">
      <t>ハ</t>
    </rPh>
    <rPh sb="3" eb="5">
      <t>ゴウハン</t>
    </rPh>
    <phoneticPr fontId="7"/>
  </si>
  <si>
    <t>上り框</t>
    <rPh sb="1" eb="2">
      <t>カマチ</t>
    </rPh>
    <phoneticPr fontId="7"/>
  </si>
  <si>
    <t>巾木</t>
    <rPh sb="0" eb="1">
      <t>ハバキ</t>
    </rPh>
    <phoneticPr fontId="7"/>
  </si>
  <si>
    <t>ﾗﾜﾝ合板　t=9</t>
    <rPh sb="3" eb="5">
      <t>ゴウバン</t>
    </rPh>
    <phoneticPr fontId="7"/>
  </si>
  <si>
    <t>なら複合ﾌﾛｰﾘﾝｸﾞｔ=12　ｸﾘｱ塗装品</t>
    <phoneticPr fontId="7"/>
  </si>
  <si>
    <t>ｸｯｼｮﾝ巾木</t>
    <rPh sb="5" eb="7">
      <t>ハバキ</t>
    </rPh>
    <phoneticPr fontId="7"/>
  </si>
  <si>
    <t>見付150mm</t>
    <rPh sb="0" eb="2">
      <t>ミツ</t>
    </rPh>
    <phoneticPr fontId="7"/>
  </si>
  <si>
    <t>【 壁 】</t>
    <rPh sb="2" eb="3">
      <t>カベ</t>
    </rPh>
    <phoneticPr fontId="7"/>
  </si>
  <si>
    <t>横胴縁</t>
    <rPh sb="0" eb="2">
      <t>ヨコドウブチ</t>
    </rPh>
    <phoneticPr fontId="7"/>
  </si>
  <si>
    <t>18x45</t>
    <phoneticPr fontId="7"/>
  </si>
  <si>
    <t>ＰＢ　t=12.5　張り</t>
    <rPh sb="10" eb="11">
      <t>ハ</t>
    </rPh>
    <phoneticPr fontId="7"/>
  </si>
  <si>
    <t>【 その他 】</t>
    <rPh sb="4" eb="5">
      <t>タ</t>
    </rPh>
    <phoneticPr fontId="7"/>
  </si>
  <si>
    <t>サッシ取付手間</t>
    <rPh sb="2" eb="6">
      <t>トリツケテマ</t>
    </rPh>
    <phoneticPr fontId="7"/>
  </si>
  <si>
    <t>WD-1を含む14カ所</t>
    <rPh sb="5" eb="6">
      <t>フク</t>
    </rPh>
    <rPh sb="10" eb="11">
      <t>ショ</t>
    </rPh>
    <phoneticPr fontId="7"/>
  </si>
  <si>
    <t>サッシ額縁</t>
    <rPh sb="2" eb="4">
      <t>ガクブチ</t>
    </rPh>
    <phoneticPr fontId="7"/>
  </si>
  <si>
    <t>床下点検口</t>
    <rPh sb="0" eb="1">
      <t>ユカシタ</t>
    </rPh>
    <rPh sb="1" eb="4">
      <t>テンケンコウ</t>
    </rPh>
    <phoneticPr fontId="7"/>
  </si>
  <si>
    <t>郵便ポスト</t>
    <rPh sb="0" eb="1">
      <t>ユウビン</t>
    </rPh>
    <phoneticPr fontId="7"/>
  </si>
  <si>
    <t>物干し金物</t>
    <rPh sb="0" eb="1">
      <t>モノホ</t>
    </rPh>
    <rPh sb="2" eb="4">
      <t>カナモノ</t>
    </rPh>
    <phoneticPr fontId="7"/>
  </si>
  <si>
    <t>玄関手摺</t>
    <rPh sb="0" eb="1">
      <t>ゲンカン</t>
    </rPh>
    <rPh sb="1" eb="3">
      <t>テスリ</t>
    </rPh>
    <phoneticPr fontId="7"/>
  </si>
  <si>
    <t>450角　通常品</t>
    <rPh sb="3" eb="4">
      <t>カク</t>
    </rPh>
    <rPh sb="5" eb="8">
      <t>ツウジョウヒン</t>
    </rPh>
    <phoneticPr fontId="7"/>
  </si>
  <si>
    <t>ACE　ｱﾙﾐ自在物干し金物　243-242
同等品　下地補強共</t>
    <rPh sb="7" eb="9">
      <t>ジザイ</t>
    </rPh>
    <rPh sb="9" eb="11">
      <t>モノホ</t>
    </rPh>
    <rPh sb="12" eb="14">
      <t>カナモノ</t>
    </rPh>
    <rPh sb="23" eb="26">
      <t>ドウトウヒン</t>
    </rPh>
    <rPh sb="27" eb="29">
      <t>シタジ</t>
    </rPh>
    <rPh sb="29" eb="31">
      <t>ホキョウ</t>
    </rPh>
    <rPh sb="31" eb="32">
      <t>トモ</t>
    </rPh>
    <phoneticPr fontId="7"/>
  </si>
  <si>
    <t>ACE　ｲﾝﾌｫｷｰﾊﾟｰｱｰﾁ同等品</t>
    <rPh sb="16" eb="19">
      <t>ドウトウヒン</t>
    </rPh>
    <phoneticPr fontId="7"/>
  </si>
  <si>
    <t>【 家具 】</t>
    <rPh sb="2" eb="4">
      <t>カグ</t>
    </rPh>
    <phoneticPr fontId="7"/>
  </si>
  <si>
    <t>W550・H1924・D300</t>
    <phoneticPr fontId="7"/>
  </si>
  <si>
    <t>ネオマフォームｔ25</t>
  </si>
  <si>
    <t>土台：桧KD</t>
    <rPh sb="0" eb="2">
      <t>ドダイ</t>
    </rPh>
    <rPh sb="3" eb="4">
      <t>ヒノキ</t>
    </rPh>
    <phoneticPr fontId="3"/>
  </si>
  <si>
    <t>梁桁：米松KD</t>
  </si>
  <si>
    <t>梁桁：RW集成　特一等</t>
    <rPh sb="8" eb="11">
      <t>トクイットウ</t>
    </rPh>
    <phoneticPr fontId="3"/>
  </si>
  <si>
    <t>母屋：米松KD</t>
  </si>
  <si>
    <t>大引：米松KD</t>
  </si>
  <si>
    <t>管柱・特殊柱：WW集成　特一等</t>
    <rPh sb="0" eb="1">
      <t>クダ</t>
    </rPh>
    <rPh sb="3" eb="5">
      <t>トクシュ</t>
    </rPh>
    <rPh sb="5" eb="6">
      <t>バシラ</t>
    </rPh>
    <rPh sb="12" eb="15">
      <t>トクイットウ</t>
    </rPh>
    <phoneticPr fontId="3"/>
  </si>
  <si>
    <t>小屋束：米松KD</t>
  </si>
  <si>
    <t>筋違：米松KD</t>
  </si>
  <si>
    <t>間柱：WWKD</t>
  </si>
  <si>
    <t>垂木：米松KD</t>
  </si>
  <si>
    <t>根太：米松KD</t>
    <rPh sb="0" eb="2">
      <t>ネダ</t>
    </rPh>
    <phoneticPr fontId="3"/>
  </si>
  <si>
    <t>窓台まぐさ：WWKD</t>
  </si>
  <si>
    <t>破風鼻隠し：杉KD</t>
  </si>
  <si>
    <t>仮筋：WWKD</t>
    <rPh sb="0" eb="1">
      <t>カリ</t>
    </rPh>
    <phoneticPr fontId="3"/>
  </si>
  <si>
    <t>小屋筋：赤松KD</t>
  </si>
  <si>
    <t>床：針葉樹合板ｔ28</t>
  </si>
  <si>
    <t>屋根：針葉樹合板ｔ12</t>
  </si>
  <si>
    <t>屋根・樋工事</t>
    <rPh sb="0" eb="2">
      <t>ヤネ</t>
    </rPh>
    <rPh sb="3" eb="4">
      <t>トイ</t>
    </rPh>
    <rPh sb="4" eb="6">
      <t>コウジ</t>
    </rPh>
    <phoneticPr fontId="7"/>
  </si>
  <si>
    <t>１１．</t>
  </si>
  <si>
    <t>１２．</t>
  </si>
  <si>
    <t>屋根・樋工事</t>
    <rPh sb="0" eb="2">
      <t>ヤネ</t>
    </rPh>
    <rPh sb="3" eb="4">
      <t>トイ</t>
    </rPh>
    <phoneticPr fontId="7"/>
  </si>
  <si>
    <t>LGS下がり天井</t>
    <rPh sb="3" eb="4">
      <t>サ</t>
    </rPh>
    <rPh sb="6" eb="8">
      <t>テンジョウ</t>
    </rPh>
    <phoneticPr fontId="7"/>
  </si>
  <si>
    <t>H=600</t>
    <phoneticPr fontId="7"/>
  </si>
  <si>
    <t>タイル下地モルタル</t>
    <rPh sb="3" eb="5">
      <t>シタジ</t>
    </rPh>
    <phoneticPr fontId="7"/>
  </si>
  <si>
    <t>ノンスリップタイル</t>
    <phoneticPr fontId="7"/>
  </si>
  <si>
    <t>モルタル同時金ゴテ仕上</t>
    <rPh sb="4" eb="6">
      <t>ドウジ</t>
    </rPh>
    <rPh sb="6" eb="7">
      <t>カナ</t>
    </rPh>
    <rPh sb="9" eb="11">
      <t>シア</t>
    </rPh>
    <phoneticPr fontId="7"/>
  </si>
  <si>
    <t>面木　20x20</t>
    <rPh sb="0" eb="2">
      <t>メンギ</t>
    </rPh>
    <phoneticPr fontId="7"/>
  </si>
  <si>
    <t>基礎モルタル刷毛引き仕上</t>
    <rPh sb="0" eb="2">
      <t>キソ</t>
    </rPh>
    <rPh sb="6" eb="9">
      <t>ハケビ</t>
    </rPh>
    <rPh sb="10" eb="12">
      <t>シア</t>
    </rPh>
    <phoneticPr fontId="7"/>
  </si>
  <si>
    <t>撥水材塗布共</t>
    <rPh sb="0" eb="3">
      <t>ハッスイザイ</t>
    </rPh>
    <rPh sb="3" eb="5">
      <t>トフ</t>
    </rPh>
    <rPh sb="5" eb="6">
      <t>トモ</t>
    </rPh>
    <phoneticPr fontId="7"/>
  </si>
  <si>
    <t>犬走り</t>
    <rPh sb="0" eb="2">
      <t>イヌバシ</t>
    </rPh>
    <phoneticPr fontId="7"/>
  </si>
  <si>
    <t>【内部】</t>
    <rPh sb="1" eb="2">
      <t>ナイ</t>
    </rPh>
    <phoneticPr fontId="7"/>
  </si>
  <si>
    <t>磁器タイル　立上り</t>
    <rPh sb="6" eb="8">
      <t>タチアガ</t>
    </rPh>
    <phoneticPr fontId="7"/>
  </si>
  <si>
    <t>磁器タイル　300角</t>
    <phoneticPr fontId="7"/>
  </si>
  <si>
    <t>AW-4</t>
  </si>
  <si>
    <t>引違窓</t>
    <rPh sb="0" eb="2">
      <t>ヒキチガイ</t>
    </rPh>
    <rPh sb="2" eb="3">
      <t>マド</t>
    </rPh>
    <phoneticPr fontId="3"/>
  </si>
  <si>
    <t>勝手口</t>
    <rPh sb="0" eb="3">
      <t>カッテグチ</t>
    </rPh>
    <phoneticPr fontId="3"/>
  </si>
  <si>
    <t>引違窓</t>
    <rPh sb="0" eb="3">
      <t>ヒキチガイマド</t>
    </rPh>
    <phoneticPr fontId="3"/>
  </si>
  <si>
    <t>縦滑り出し窓</t>
    <rPh sb="0" eb="2">
      <t>タテスベ</t>
    </rPh>
    <rPh sb="3" eb="4">
      <t>ダ</t>
    </rPh>
    <rPh sb="5" eb="6">
      <t>マド</t>
    </rPh>
    <phoneticPr fontId="3"/>
  </si>
  <si>
    <t>横滑り出し窓</t>
    <rPh sb="0" eb="1">
      <t>ヨコ</t>
    </rPh>
    <rPh sb="1" eb="2">
      <t>スベ</t>
    </rPh>
    <rPh sb="3" eb="4">
      <t>ダ</t>
    </rPh>
    <rPh sb="5" eb="6">
      <t>マド</t>
    </rPh>
    <phoneticPr fontId="3"/>
  </si>
  <si>
    <t>縦滑り出し窓</t>
  </si>
  <si>
    <t>玄関戸</t>
    <rPh sb="0" eb="2">
      <t>ゲンカン</t>
    </rPh>
    <rPh sb="2" eb="3">
      <t>ト</t>
    </rPh>
    <phoneticPr fontId="3"/>
  </si>
  <si>
    <t>W1690H1170</t>
  </si>
  <si>
    <t>W405H970</t>
  </si>
  <si>
    <t>W928H2356
ｳﾞｪﾅｰﾄD30　手動錠　D2仕様　N08N</t>
    <rPh sb="20" eb="22">
      <t>シュドウ</t>
    </rPh>
    <rPh sb="22" eb="23">
      <t>ジョウ</t>
    </rPh>
    <rPh sb="26" eb="28">
      <t>シヨウ</t>
    </rPh>
    <phoneticPr fontId="3"/>
  </si>
  <si>
    <t>W300H770</t>
    <phoneticPr fontId="7"/>
  </si>
  <si>
    <t>ヶ所</t>
    <rPh sb="1" eb="2">
      <t>ショ</t>
    </rPh>
    <phoneticPr fontId="3"/>
  </si>
  <si>
    <t>片引き戸</t>
    <rPh sb="0" eb="2">
      <t>カタビ</t>
    </rPh>
    <rPh sb="3" eb="4">
      <t>ト</t>
    </rPh>
    <phoneticPr fontId="3"/>
  </si>
  <si>
    <t>片開き戸</t>
    <rPh sb="0" eb="1">
      <t>カタ</t>
    </rPh>
    <rPh sb="1" eb="2">
      <t>ヒラキ</t>
    </rPh>
    <rPh sb="3" eb="4">
      <t>ト</t>
    </rPh>
    <phoneticPr fontId="3"/>
  </si>
  <si>
    <t>ｸﾛｰｾﾞｯﾄ折戸</t>
    <rPh sb="7" eb="9">
      <t>オレド</t>
    </rPh>
    <phoneticPr fontId="3"/>
  </si>
  <si>
    <t>９．塗装工事</t>
    <phoneticPr fontId="7"/>
  </si>
  <si>
    <t>W1640H2030　硝子・網戸共　
取手：ｱﾙﾐ製、ｸﾚｾﾝﾄ仕様</t>
    <rPh sb="11" eb="13">
      <t>ガラス</t>
    </rPh>
    <rPh sb="14" eb="16">
      <t>アミド</t>
    </rPh>
    <rPh sb="16" eb="17">
      <t>トモ</t>
    </rPh>
    <rPh sb="19" eb="20">
      <t>ト</t>
    </rPh>
    <rPh sb="20" eb="21">
      <t>テ</t>
    </rPh>
    <rPh sb="25" eb="26">
      <t>セイ</t>
    </rPh>
    <rPh sb="32" eb="34">
      <t>シヨウ</t>
    </rPh>
    <phoneticPr fontId="3"/>
  </si>
  <si>
    <t>W640H2030　硝子共
通風ﾄﾞｱV型　2ｼﾘﾝﾀﾞｰ仕様　横格子</t>
    <rPh sb="10" eb="12">
      <t>ガラス</t>
    </rPh>
    <rPh sb="12" eb="13">
      <t>トモ</t>
    </rPh>
    <rPh sb="14" eb="16">
      <t>ツウフウ</t>
    </rPh>
    <rPh sb="20" eb="21">
      <t>ガタ</t>
    </rPh>
    <rPh sb="29" eb="31">
      <t>シヨウ</t>
    </rPh>
    <rPh sb="32" eb="35">
      <t>ヨココウシ</t>
    </rPh>
    <phoneticPr fontId="3"/>
  </si>
  <si>
    <t>硝子・網戸共</t>
    <rPh sb="0" eb="2">
      <t>ガラス</t>
    </rPh>
    <rPh sb="3" eb="5">
      <t>アミド</t>
    </rPh>
    <rPh sb="5" eb="6">
      <t>トモ</t>
    </rPh>
    <phoneticPr fontId="7"/>
  </si>
  <si>
    <t>W640H770　　　　 硝子・網戸共
高所用　ﾁｪｰﾝﾀｲﾌﾟｵﾍﾟﾚｰﾀｰ</t>
    <rPh sb="13" eb="15">
      <t>ガラス</t>
    </rPh>
    <rPh sb="16" eb="18">
      <t>アミド</t>
    </rPh>
    <rPh sb="18" eb="19">
      <t>トモ</t>
    </rPh>
    <phoneticPr fontId="7"/>
  </si>
  <si>
    <t>同上　下処理</t>
    <rPh sb="0" eb="2">
      <t>ドウジョウ</t>
    </rPh>
    <rPh sb="3" eb="6">
      <t>シタショリ</t>
    </rPh>
    <phoneticPr fontId="7"/>
  </si>
  <si>
    <t>亜鉛ﾒｯｷ面　B種</t>
    <rPh sb="0" eb="2">
      <t>アエン</t>
    </rPh>
    <rPh sb="5" eb="6">
      <t>メン</t>
    </rPh>
    <rPh sb="8" eb="9">
      <t>シュ</t>
    </rPh>
    <phoneticPr fontId="7"/>
  </si>
  <si>
    <t>雪止めｱﾝｸﾞﾙ</t>
    <rPh sb="0" eb="2">
      <t>ユキド</t>
    </rPh>
    <phoneticPr fontId="7"/>
  </si>
  <si>
    <t>DP-2級</t>
    <rPh sb="4" eb="5">
      <t>キュウ</t>
    </rPh>
    <phoneticPr fontId="7"/>
  </si>
  <si>
    <t>耐候性塗料塗</t>
    <rPh sb="0" eb="3">
      <t>タイコウセイ</t>
    </rPh>
    <rPh sb="3" eb="5">
      <t>トリョウ</t>
    </rPh>
    <rPh sb="5" eb="6">
      <t>ヌリ</t>
    </rPh>
    <phoneticPr fontId="7"/>
  </si>
  <si>
    <t>内・外装工事</t>
    <rPh sb="0" eb="1">
      <t>ウチ</t>
    </rPh>
    <rPh sb="2" eb="4">
      <t>ガイソウ</t>
    </rPh>
    <rPh sb="4" eb="6">
      <t>コウジ</t>
    </rPh>
    <phoneticPr fontId="7"/>
  </si>
  <si>
    <t>内･外装工事</t>
    <rPh sb="0" eb="1">
      <t>ウチ</t>
    </rPh>
    <rPh sb="2" eb="4">
      <t>ガイソウ</t>
    </rPh>
    <rPh sb="4" eb="6">
      <t>コウジ</t>
    </rPh>
    <phoneticPr fontId="7"/>
  </si>
  <si>
    <t>【外装工事】</t>
    <rPh sb="1" eb="2">
      <t>ガイ</t>
    </rPh>
    <rPh sb="3" eb="5">
      <t>コウジ</t>
    </rPh>
    <phoneticPr fontId="7"/>
  </si>
  <si>
    <t>KMEW
ｽﾏｯｼｭﾗｲﾝFT</t>
  </si>
  <si>
    <t>KMEW
ﾌﾞﾙﾚｳｯﾄﾞFT</t>
  </si>
  <si>
    <t>同質出隅</t>
    <rPh sb="0" eb="2">
      <t>ドウシツ</t>
    </rPh>
    <rPh sb="2" eb="4">
      <t>デスミ</t>
    </rPh>
    <phoneticPr fontId="3"/>
  </si>
  <si>
    <t>胴縁</t>
    <rPh sb="0" eb="2">
      <t>ドウブチ</t>
    </rPh>
    <phoneticPr fontId="3"/>
  </si>
  <si>
    <t>土台水切り</t>
    <rPh sb="0" eb="4">
      <t>ドダイミズキ</t>
    </rPh>
    <phoneticPr fontId="3"/>
  </si>
  <si>
    <t>外壁ｼｰﾙ</t>
    <rPh sb="0" eb="2">
      <t>ガイヘキ</t>
    </rPh>
    <phoneticPr fontId="3"/>
  </si>
  <si>
    <t>式</t>
    <rPh sb="0" eb="1">
      <t>シキ</t>
    </rPh>
    <phoneticPr fontId="3"/>
  </si>
  <si>
    <t>外装工事　計</t>
    <rPh sb="0" eb="2">
      <t>ガイソウ</t>
    </rPh>
    <rPh sb="2" eb="4">
      <t>コウジ</t>
    </rPh>
    <rPh sb="5" eb="6">
      <t>ケイ</t>
    </rPh>
    <phoneticPr fontId="7"/>
  </si>
  <si>
    <t>木目軒天ボード</t>
    <rPh sb="0" eb="1">
      <t>モクメノキテン</t>
    </rPh>
    <phoneticPr fontId="7"/>
  </si>
  <si>
    <t>廻り縁</t>
    <rPh sb="1" eb="2">
      <t>ブチ</t>
    </rPh>
    <phoneticPr fontId="7"/>
  </si>
  <si>
    <t>軒天用</t>
    <rPh sb="0" eb="3">
      <t>ノキテンヨウ</t>
    </rPh>
    <phoneticPr fontId="7"/>
  </si>
  <si>
    <t>外壁：上部金属ｻｲﾃﾞｨﾝｸﾞ t=16　横張</t>
    <rPh sb="0" eb="2">
      <t>ガイヘキ</t>
    </rPh>
    <rPh sb="3" eb="5">
      <t>ジョウブ</t>
    </rPh>
    <rPh sb="5" eb="7">
      <t>キンゾク</t>
    </rPh>
    <rPh sb="21" eb="23">
      <t>ヨコバリ</t>
    </rPh>
    <phoneticPr fontId="7"/>
  </si>
  <si>
    <t>F-1</t>
    <phoneticPr fontId="7"/>
  </si>
  <si>
    <t>F-2</t>
  </si>
  <si>
    <t>F-3</t>
  </si>
  <si>
    <t>F-4</t>
  </si>
  <si>
    <t>F-5</t>
  </si>
  <si>
    <t>不燃PB  t=9.5</t>
    <rPh sb="0" eb="2">
      <t>フネン</t>
    </rPh>
    <phoneticPr fontId="7"/>
  </si>
  <si>
    <t>下がり壁</t>
    <rPh sb="0" eb="1">
      <t>サ</t>
    </rPh>
    <rPh sb="3" eb="4">
      <t>カベ</t>
    </rPh>
    <phoneticPr fontId="7"/>
  </si>
  <si>
    <t>不燃木目ボード</t>
    <rPh sb="0" eb="2">
      <t>フネン</t>
    </rPh>
    <rPh sb="2" eb="4">
      <t>モクメ</t>
    </rPh>
    <phoneticPr fontId="7"/>
  </si>
  <si>
    <t>t=6</t>
    <phoneticPr fontId="7"/>
  </si>
  <si>
    <t>同上用廻り縁</t>
    <rPh sb="0" eb="3">
      <t>ドウジョウヨウ</t>
    </rPh>
    <rPh sb="3" eb="4">
      <t>マワ</t>
    </rPh>
    <rPh sb="5" eb="6">
      <t>ブチ</t>
    </rPh>
    <phoneticPr fontId="7"/>
  </si>
  <si>
    <t>ﾊｳｽﾛﾝﾌﾟﾚﾐｱﾑ</t>
    <phoneticPr fontId="7"/>
  </si>
  <si>
    <t>不燃ビニルクロス</t>
    <rPh sb="0" eb="2">
      <t>フネン</t>
    </rPh>
    <phoneticPr fontId="7"/>
  </si>
  <si>
    <t>下がり天井不燃ビニルクロス</t>
    <rPh sb="0" eb="1">
      <t>サ</t>
    </rPh>
    <rPh sb="3" eb="5">
      <t>テンジョウ</t>
    </rPh>
    <rPh sb="5" eb="7">
      <t>フネン</t>
    </rPh>
    <phoneticPr fontId="7"/>
  </si>
  <si>
    <t>H=200</t>
    <phoneticPr fontId="7"/>
  </si>
  <si>
    <t>ＣＦｼｰﾄ</t>
    <phoneticPr fontId="7"/>
  </si>
  <si>
    <t xml:space="preserve"> t=1.8</t>
    <phoneticPr fontId="7"/>
  </si>
  <si>
    <t>合板面</t>
    <rPh sb="0" eb="3">
      <t>ゴウバンメン</t>
    </rPh>
    <phoneticPr fontId="7"/>
  </si>
  <si>
    <t>H=60</t>
    <phoneticPr fontId="7"/>
  </si>
  <si>
    <t>内装工事　計</t>
    <rPh sb="0" eb="1">
      <t>ナイ</t>
    </rPh>
    <rPh sb="2" eb="4">
      <t>コウジ</t>
    </rPh>
    <rPh sb="5" eb="6">
      <t>ケイ</t>
    </rPh>
    <phoneticPr fontId="7"/>
  </si>
  <si>
    <t>ユニットバス</t>
    <phoneticPr fontId="7"/>
  </si>
  <si>
    <t>システムキッチン</t>
    <phoneticPr fontId="7"/>
  </si>
  <si>
    <t>LIXIL　エルシー　W=750　ｾｯﾄ同等品</t>
    <rPh sb="20" eb="23">
      <t>ドウトウヒン</t>
    </rPh>
    <phoneticPr fontId="7"/>
  </si>
  <si>
    <t>LIXIL　ｽﾗｲﾃﾞｨﾝｸﾞｽﾄｯｶｰ、ﾊｲｶｳﾝﾀｰｷｬﾋﾞﾈｯﾄ×2、ｳｫｰﾙｷｬﾋﾞﾈｯﾄ×2　同等品</t>
    <rPh sb="52" eb="55">
      <t>ドウトウヒン</t>
    </rPh>
    <phoneticPr fontId="7"/>
  </si>
  <si>
    <t>LIXIL　ﾍﾟﾆﾝｼｭﾗI型同等品</t>
    <rPh sb="14" eb="15">
      <t>カタ</t>
    </rPh>
    <rPh sb="15" eb="18">
      <t>ドウトウヒン</t>
    </rPh>
    <phoneticPr fontId="7"/>
  </si>
  <si>
    <t>LIXIL　CX1618ｾｯﾄ同等品</t>
    <rPh sb="15" eb="18">
      <t>ドウトウヒン</t>
    </rPh>
    <phoneticPr fontId="7"/>
  </si>
  <si>
    <t>Ｆ－１４，１５　家具</t>
    <rPh sb="8" eb="10">
      <t>カグ</t>
    </rPh>
    <phoneticPr fontId="7"/>
  </si>
  <si>
    <t>洗面化粧台</t>
    <phoneticPr fontId="7"/>
  </si>
  <si>
    <t>郵便ポスト</t>
    <rPh sb="0" eb="2">
      <t>ユウビン</t>
    </rPh>
    <phoneticPr fontId="7"/>
  </si>
  <si>
    <t>ｱﾙﾐ自在物干し金物</t>
    <rPh sb="3" eb="5">
      <t>ジザイ</t>
    </rPh>
    <rPh sb="5" eb="7">
      <t>モノホ</t>
    </rPh>
    <rPh sb="8" eb="10">
      <t>カナモノ</t>
    </rPh>
    <phoneticPr fontId="7"/>
  </si>
  <si>
    <t>木工事</t>
    <rPh sb="0" eb="3">
      <t>モクコウジ</t>
    </rPh>
    <phoneticPr fontId="7"/>
  </si>
  <si>
    <t>カーテンレールＷ正面付け</t>
    <rPh sb="8" eb="11">
      <t>ショウメンツ</t>
    </rPh>
    <phoneticPr fontId="7"/>
  </si>
  <si>
    <t>L=1900</t>
    <phoneticPr fontId="7"/>
  </si>
  <si>
    <t>ﾄﾞﾚｰﾌﾟｶｰﾃﾝ+ﾚｰｽｶｰﾃﾝ</t>
    <phoneticPr fontId="7"/>
  </si>
  <si>
    <t>W1900xH1300</t>
    <phoneticPr fontId="7"/>
  </si>
  <si>
    <t>W1900xH2100</t>
    <phoneticPr fontId="7"/>
  </si>
  <si>
    <t>ロールスクリーン</t>
    <phoneticPr fontId="7"/>
  </si>
  <si>
    <t>W500xH1000</t>
    <phoneticPr fontId="7"/>
  </si>
  <si>
    <t>ﾀﾁｶﾜ:ﾗｲﾌ同等品</t>
    <rPh sb="8" eb="11">
      <t>ドウトウヒン</t>
    </rPh>
    <phoneticPr fontId="7"/>
  </si>
  <si>
    <t>ｻﾝｹﾞﾂ:AC2286+2580
倍ﾋﾀﾞ同等品</t>
    <rPh sb="18" eb="19">
      <t>バイ</t>
    </rPh>
    <rPh sb="22" eb="25">
      <t>ドウトウヒン</t>
    </rPh>
    <phoneticPr fontId="7"/>
  </si>
  <si>
    <t>ﾀﾁｶﾜ:ﾌｧﾝﾃｨｱ同等品</t>
    <rPh sb="11" eb="14">
      <t>ドウトウヒン</t>
    </rPh>
    <phoneticPr fontId="7"/>
  </si>
  <si>
    <t>デッキ</t>
    <phoneticPr fontId="7"/>
  </si>
  <si>
    <t>L7280xD900</t>
    <phoneticPr fontId="7"/>
  </si>
  <si>
    <t>擬似木製</t>
    <rPh sb="0" eb="2">
      <t>ギジ</t>
    </rPh>
    <rPh sb="2" eb="3">
      <t>キ</t>
    </rPh>
    <rPh sb="3" eb="4">
      <t>セイ</t>
    </rPh>
    <phoneticPr fontId="7"/>
  </si>
  <si>
    <t>幹線動力設備工事</t>
    <rPh sb="0" eb="8">
      <t>カンセンドウリョクセツビコウジ</t>
    </rPh>
    <phoneticPr fontId="7"/>
  </si>
  <si>
    <t>（診療所）</t>
    <rPh sb="1" eb="4">
      <t>シンリョウジョ</t>
    </rPh>
    <phoneticPr fontId="7"/>
  </si>
  <si>
    <t>電灯設備工事</t>
    <rPh sb="0" eb="6">
      <t>デントウセツビコウジ</t>
    </rPh>
    <phoneticPr fontId="7"/>
  </si>
  <si>
    <t>弱電設備工事</t>
    <rPh sb="0" eb="6">
      <t>ジャクデンセツビコウジ</t>
    </rPh>
    <phoneticPr fontId="7"/>
  </si>
  <si>
    <t>（医師住宅）</t>
    <rPh sb="1" eb="5">
      <t>イシジュウタク</t>
    </rPh>
    <phoneticPr fontId="7"/>
  </si>
  <si>
    <t>電線ケーブル</t>
    <rPh sb="0" eb="2">
      <t>デンセン</t>
    </rPh>
    <phoneticPr fontId="2"/>
  </si>
  <si>
    <t>EM-CET　100</t>
  </si>
  <si>
    <t>EM-CET　38</t>
  </si>
  <si>
    <t>EM-CE　22-2C</t>
  </si>
  <si>
    <t>EM-IE22</t>
  </si>
  <si>
    <t>EM-IE14</t>
  </si>
  <si>
    <t>電線管</t>
    <rPh sb="0" eb="3">
      <t>デンセンカン</t>
    </rPh>
    <phoneticPr fontId="2"/>
  </si>
  <si>
    <t>E75</t>
  </si>
  <si>
    <t>露出</t>
    <rPh sb="0" eb="2">
      <t>ロシュツ</t>
    </rPh>
    <phoneticPr fontId="7"/>
  </si>
  <si>
    <t>E51</t>
  </si>
  <si>
    <t>E39</t>
  </si>
  <si>
    <t>VE22</t>
  </si>
  <si>
    <t>ﾌﾟﾘｶﾁｭｳﾌﾞ38　WP</t>
    <phoneticPr fontId="7"/>
  </si>
  <si>
    <t>組</t>
    <rPh sb="0" eb="1">
      <t>クミ</t>
    </rPh>
    <phoneticPr fontId="7"/>
  </si>
  <si>
    <t>PE42</t>
  </si>
  <si>
    <t>ﾌﾟﾙﾎﾞｯｸｽ</t>
  </si>
  <si>
    <t>400*400*200　WP</t>
  </si>
  <si>
    <t>300*300*200　WP</t>
  </si>
  <si>
    <t>400*400*200</t>
  </si>
  <si>
    <t>300*300*200</t>
  </si>
  <si>
    <t>引き込み金具</t>
    <rPh sb="0" eb="1">
      <t>ヒ</t>
    </rPh>
    <rPh sb="2" eb="3">
      <t>コ</t>
    </rPh>
    <rPh sb="4" eb="6">
      <t>カナグ</t>
    </rPh>
    <phoneticPr fontId="2"/>
  </si>
  <si>
    <t>接地工事</t>
    <rPh sb="0" eb="4">
      <t>セッチコウジ</t>
    </rPh>
    <phoneticPr fontId="2"/>
  </si>
  <si>
    <t>ED</t>
  </si>
  <si>
    <t>箇所</t>
    <rPh sb="0" eb="2">
      <t>カショ</t>
    </rPh>
    <phoneticPr fontId="7"/>
  </si>
  <si>
    <t>引き込み盤</t>
    <rPh sb="0" eb="1">
      <t>ヒ</t>
    </rPh>
    <rPh sb="2" eb="3">
      <t>コ</t>
    </rPh>
    <rPh sb="4" eb="5">
      <t>バン</t>
    </rPh>
    <phoneticPr fontId="2"/>
  </si>
  <si>
    <t>面</t>
    <rPh sb="0" eb="1">
      <t>メン</t>
    </rPh>
    <phoneticPr fontId="7"/>
  </si>
  <si>
    <t>塗装費</t>
    <rPh sb="0" eb="3">
      <t>トソウヒ</t>
    </rPh>
    <phoneticPr fontId="7"/>
  </si>
  <si>
    <t>1.　小計</t>
    <rPh sb="3" eb="5">
      <t>ショウケイ</t>
    </rPh>
    <phoneticPr fontId="7"/>
  </si>
  <si>
    <t>EM-CE5.5-3C</t>
  </si>
  <si>
    <t>EM-EEF2.0-3C</t>
  </si>
  <si>
    <t>EM-EEF1.6-3C</t>
  </si>
  <si>
    <t>EM-EEF1.6-2C</t>
  </si>
  <si>
    <t>FEP30　難燃性</t>
    <rPh sb="6" eb="9">
      <t>ナンネンセイ</t>
    </rPh>
    <phoneticPr fontId="7"/>
  </si>
  <si>
    <t>FF22</t>
    <phoneticPr fontId="7"/>
  </si>
  <si>
    <t>ﾎﾞｯｸｽ</t>
  </si>
  <si>
    <t>OB102*44　C付き</t>
    <rPh sb="10" eb="11">
      <t>ツ</t>
    </rPh>
    <phoneticPr fontId="2"/>
  </si>
  <si>
    <t>OB102*54　C付き</t>
    <rPh sb="10" eb="11">
      <t>ツ</t>
    </rPh>
    <phoneticPr fontId="2"/>
  </si>
  <si>
    <t>ｽｲｯﾁ</t>
  </si>
  <si>
    <t>1P15A×6</t>
  </si>
  <si>
    <t>1P15A×1</t>
  </si>
  <si>
    <t>3W15A×１</t>
  </si>
  <si>
    <t>1P15A×2</t>
  </si>
  <si>
    <t>調光器</t>
    <rPh sb="0" eb="3">
      <t>チョウコウキ</t>
    </rPh>
    <phoneticPr fontId="2"/>
  </si>
  <si>
    <t>人感スイッチ</t>
    <rPh sb="0" eb="2">
      <t>ジンカン</t>
    </rPh>
    <phoneticPr fontId="2"/>
  </si>
  <si>
    <t>換気扇連動型</t>
    <rPh sb="0" eb="3">
      <t>カンキセン</t>
    </rPh>
    <rPh sb="3" eb="6">
      <t>レンドウカタ</t>
    </rPh>
    <phoneticPr fontId="2"/>
  </si>
  <si>
    <t>ﾌﾟﾚｰﾄ</t>
  </si>
  <si>
    <t>ﾊﾟﾈﾙﾋｰﾀｰ用</t>
    <rPh sb="8" eb="9">
      <t>ヨウ</t>
    </rPh>
    <phoneticPr fontId="2"/>
  </si>
  <si>
    <t>ﾛｽﾅｲ用ｽｲｯﾁ</t>
    <rPh sb="4" eb="5">
      <t>ヨウ</t>
    </rPh>
    <phoneticPr fontId="2"/>
  </si>
  <si>
    <t>機械設備より支給品</t>
    <rPh sb="0" eb="4">
      <t>キカイセツビ</t>
    </rPh>
    <rPh sb="6" eb="9">
      <t>シキュウヒン</t>
    </rPh>
    <phoneticPr fontId="2"/>
  </si>
  <si>
    <t>ｺﾝｾﾝﾄ</t>
  </si>
  <si>
    <t>2P15A×2　TE付</t>
    <rPh sb="10" eb="11">
      <t>ツキ</t>
    </rPh>
    <phoneticPr fontId="2"/>
  </si>
  <si>
    <t>2P15A×2　E付</t>
    <rPh sb="9" eb="10">
      <t>ツキ</t>
    </rPh>
    <phoneticPr fontId="2"/>
  </si>
  <si>
    <t>赤コンセント</t>
    <rPh sb="0" eb="1">
      <t>アカ</t>
    </rPh>
    <phoneticPr fontId="2"/>
  </si>
  <si>
    <t>防水ｺﾝｾﾝﾄ</t>
    <rPh sb="0" eb="2">
      <t>ボウスイ</t>
    </rPh>
    <phoneticPr fontId="2"/>
  </si>
  <si>
    <t>2P15A×3　TE付</t>
    <rPh sb="10" eb="11">
      <t>ツキ</t>
    </rPh>
    <phoneticPr fontId="2"/>
  </si>
  <si>
    <t>2P20A　ET付　ｴｱｺﾝ用</t>
    <rPh sb="8" eb="9">
      <t>ツキ</t>
    </rPh>
    <rPh sb="14" eb="15">
      <t>ヨウ</t>
    </rPh>
    <phoneticPr fontId="2"/>
  </si>
  <si>
    <t>3P15A　ｷｬｯﾌﾟ付き</t>
    <rPh sb="11" eb="12">
      <t>ツ</t>
    </rPh>
    <phoneticPr fontId="2"/>
  </si>
  <si>
    <t>分電盤</t>
    <rPh sb="0" eb="3">
      <t>ブンデンバン</t>
    </rPh>
    <phoneticPr fontId="2"/>
  </si>
  <si>
    <t>レントゲン盤</t>
    <rPh sb="5" eb="6">
      <t>バン</t>
    </rPh>
    <phoneticPr fontId="2"/>
  </si>
  <si>
    <t>照明器具</t>
    <rPh sb="0" eb="4">
      <t>ショウメイキグ</t>
    </rPh>
    <phoneticPr fontId="2"/>
  </si>
  <si>
    <t>Ａ</t>
  </si>
  <si>
    <t>Ｂ</t>
  </si>
  <si>
    <t>Ｃ</t>
  </si>
  <si>
    <t>Ｄ</t>
  </si>
  <si>
    <t>Ｅ</t>
  </si>
  <si>
    <t>Ｆ</t>
  </si>
  <si>
    <t>Ｇ</t>
  </si>
  <si>
    <t>Ｈ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</si>
  <si>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</si>
  <si>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</si>
  <si>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</si>
  <si>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</si>
  <si>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</si>
  <si>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</si>
  <si>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</si>
  <si>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</si>
  <si>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</si>
  <si>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</si>
  <si>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ﾊﾝﾄﾞﾎｰﾙ</t>
  </si>
  <si>
    <t>800*800*900</t>
  </si>
  <si>
    <t>照明器具基礎</t>
  </si>
  <si>
    <t>埋設</t>
  </si>
  <si>
    <t>0.4*0.7</t>
  </si>
  <si>
    <t>埋設標</t>
  </si>
  <si>
    <t>埋設シート</t>
    <rPh sb="0" eb="2">
      <t>マイセツ</t>
    </rPh>
    <phoneticPr fontId="2"/>
  </si>
  <si>
    <t>２.　小計</t>
    <rPh sb="3" eb="5">
      <t>ショウケイ</t>
    </rPh>
    <phoneticPr fontId="7"/>
  </si>
  <si>
    <t>弱電設備工事</t>
    <rPh sb="0" eb="2">
      <t>ジャクデン</t>
    </rPh>
    <rPh sb="2" eb="4">
      <t>セツビ</t>
    </rPh>
    <rPh sb="4" eb="6">
      <t>コウジ</t>
    </rPh>
    <phoneticPr fontId="7"/>
  </si>
  <si>
    <t>EM-AE1.2-2C</t>
  </si>
  <si>
    <t>EM-5C-2V</t>
  </si>
  <si>
    <t>(PF22)</t>
  </si>
  <si>
    <t>電話情報ﾌﾟﾚｰﾄ</t>
    <rPh sb="0" eb="2">
      <t>デンワ</t>
    </rPh>
    <rPh sb="2" eb="4">
      <t>ジョウホウ</t>
    </rPh>
    <phoneticPr fontId="2"/>
  </si>
  <si>
    <t>直列ユニット</t>
    <rPh sb="0" eb="2">
      <t>チョクレツ</t>
    </rPh>
    <phoneticPr fontId="2"/>
  </si>
  <si>
    <t>中間</t>
    <rPh sb="0" eb="2">
      <t>チュウカン</t>
    </rPh>
    <phoneticPr fontId="2"/>
  </si>
  <si>
    <t>端末</t>
    <rPh sb="0" eb="2">
      <t>タンマツ</t>
    </rPh>
    <phoneticPr fontId="2"/>
  </si>
  <si>
    <t>トイレ呼び出し　5窓</t>
    <rPh sb="3" eb="4">
      <t>ヨ</t>
    </rPh>
    <rPh sb="5" eb="6">
      <t>ダ</t>
    </rPh>
    <rPh sb="9" eb="10">
      <t>マド</t>
    </rPh>
    <phoneticPr fontId="2"/>
  </si>
  <si>
    <t>復帰</t>
    <rPh sb="0" eb="2">
      <t>フッキ</t>
    </rPh>
    <phoneticPr fontId="2"/>
  </si>
  <si>
    <t>廊下灯</t>
    <rPh sb="0" eb="3">
      <t>ロウカトウ</t>
    </rPh>
    <phoneticPr fontId="2"/>
  </si>
  <si>
    <t>呼出</t>
    <rPh sb="0" eb="2">
      <t>ヨビダシ</t>
    </rPh>
    <phoneticPr fontId="2"/>
  </si>
  <si>
    <t>ﾚﾝﾄｹﾞﾝｲﾝﾀｰﾎﾝ</t>
  </si>
  <si>
    <t>親</t>
    <rPh sb="0" eb="1">
      <t>オヤ</t>
    </rPh>
    <phoneticPr fontId="2"/>
  </si>
  <si>
    <t>子</t>
    <rPh sb="0" eb="1">
      <t>コ</t>
    </rPh>
    <phoneticPr fontId="2"/>
  </si>
  <si>
    <t>ｲﾝﾀｰﾎﾝ</t>
  </si>
  <si>
    <t>ﾄﾞｱホン</t>
  </si>
  <si>
    <t>非常警報装置</t>
    <rPh sb="0" eb="6">
      <t>ヒジョウケイホウソウチ</t>
    </rPh>
    <phoneticPr fontId="2"/>
  </si>
  <si>
    <t>３.　小計</t>
    <rPh sb="3" eb="5">
      <t>ショウケイ</t>
    </rPh>
    <phoneticPr fontId="7"/>
  </si>
  <si>
    <t>電灯設備工事</t>
    <rPh sb="0" eb="2">
      <t>デントウ</t>
    </rPh>
    <rPh sb="2" eb="4">
      <t>セツビ</t>
    </rPh>
    <rPh sb="4" eb="6">
      <t>コウジ</t>
    </rPh>
    <phoneticPr fontId="7"/>
  </si>
  <si>
    <t>EM-CET　14</t>
  </si>
  <si>
    <t>EM-IE　2.0</t>
  </si>
  <si>
    <t>PF28</t>
  </si>
  <si>
    <t>PF22</t>
  </si>
  <si>
    <t>ｺﾝｾﾝﾄ(ｱﾄﾞﾊﾞﾝｽ）　</t>
    <phoneticPr fontId="7"/>
  </si>
  <si>
    <t>2P15A*2</t>
  </si>
  <si>
    <t>2P15A*2　ET</t>
  </si>
  <si>
    <t>3P15A　250V</t>
  </si>
  <si>
    <t>防水</t>
    <rPh sb="0" eb="2">
      <t>ボウスイ</t>
    </rPh>
    <phoneticPr fontId="2"/>
  </si>
  <si>
    <t>ｽｲｯﾁ(ｱﾄﾞﾊﾞﾝｽ）</t>
    <phoneticPr fontId="7"/>
  </si>
  <si>
    <t>1P15A*1</t>
  </si>
  <si>
    <t>1P15A*1+PL</t>
  </si>
  <si>
    <t>1P15A*2+PL</t>
  </si>
  <si>
    <t>調光</t>
    <rPh sb="0" eb="2">
      <t>チョウコウ</t>
    </rPh>
    <phoneticPr fontId="2"/>
  </si>
  <si>
    <t>ﾛｽﾅｲ</t>
  </si>
  <si>
    <t>人感ｾﾝｻｰ</t>
    <rPh sb="0" eb="2">
      <t>ジンカン</t>
    </rPh>
    <phoneticPr fontId="2"/>
  </si>
  <si>
    <t>換気扇連動</t>
    <rPh sb="0" eb="5">
      <t>カンキセンレンドウ</t>
    </rPh>
    <phoneticPr fontId="2"/>
  </si>
  <si>
    <t>WHMﾎﾞｯｸｽ</t>
  </si>
  <si>
    <t>住宅分電盤</t>
    <rPh sb="0" eb="5">
      <t>ジュウタクブンデンバン</t>
    </rPh>
    <phoneticPr fontId="2"/>
  </si>
  <si>
    <t>小計</t>
    <rPh sb="0" eb="2">
      <t>ショウケイ</t>
    </rPh>
    <phoneticPr fontId="7"/>
  </si>
  <si>
    <t>5．</t>
    <phoneticPr fontId="7"/>
  </si>
  <si>
    <t>LAN　Cat64P</t>
  </si>
  <si>
    <t>tel　EBT0.4-2P</t>
  </si>
  <si>
    <t>tv　5C-2V</t>
    <phoneticPr fontId="7"/>
  </si>
  <si>
    <t>3個</t>
    <rPh sb="1" eb="2">
      <t>コ</t>
    </rPh>
    <phoneticPr fontId="2"/>
  </si>
  <si>
    <t>1個</t>
    <rPh sb="1" eb="2">
      <t>コ</t>
    </rPh>
    <phoneticPr fontId="2"/>
  </si>
  <si>
    <t>ﾏﾙﾁﾒﾁﾞｱﾎﾟｰﾄ</t>
  </si>
  <si>
    <t>ｱｳﾄﾚｯﾄ</t>
  </si>
  <si>
    <t>TV・TEL・LAN</t>
  </si>
  <si>
    <t>親　子　ﾜｲﾔﾚｽ　セット</t>
    <rPh sb="0" eb="1">
      <t>オヤ</t>
    </rPh>
    <rPh sb="2" eb="3">
      <t>コ</t>
    </rPh>
    <phoneticPr fontId="2"/>
  </si>
  <si>
    <t>あさひ診療所　計</t>
    <rPh sb="3" eb="6">
      <t>シンリョウジョ</t>
    </rPh>
    <rPh sb="7" eb="8">
      <t>ケイ</t>
    </rPh>
    <phoneticPr fontId="7"/>
  </si>
  <si>
    <t>医師住宅　計</t>
    <rPh sb="0" eb="4">
      <t>イシジュウタク</t>
    </rPh>
    <rPh sb="5" eb="6">
      <t>ケイ</t>
    </rPh>
    <phoneticPr fontId="7"/>
  </si>
  <si>
    <t>木部</t>
    <rPh sb="0" eb="2">
      <t>モクブ</t>
    </rPh>
    <phoneticPr fontId="7"/>
  </si>
  <si>
    <t>原寸型板損料</t>
    <rPh sb="0" eb="2">
      <t>ゲンスン</t>
    </rPh>
    <rPh sb="2" eb="4">
      <t>カタイタ</t>
    </rPh>
    <rPh sb="4" eb="6">
      <t>ソンリョウ</t>
    </rPh>
    <phoneticPr fontId="7"/>
  </si>
  <si>
    <t>ｽﾌﾟﾙｽ</t>
    <phoneticPr fontId="7"/>
  </si>
  <si>
    <t>基礎天端押え</t>
    <rPh sb="0" eb="2">
      <t>キソ</t>
    </rPh>
    <rPh sb="2" eb="4">
      <t>テンタン</t>
    </rPh>
    <rPh sb="4" eb="5">
      <t>オサ</t>
    </rPh>
    <phoneticPr fontId="7"/>
  </si>
  <si>
    <t>非常用予備発電装置</t>
    <rPh sb="0" eb="3">
      <t>ヒジョウヨウ</t>
    </rPh>
    <rPh sb="3" eb="5">
      <t>ヨビ</t>
    </rPh>
    <rPh sb="5" eb="9">
      <t>ハツデンソウチ</t>
    </rPh>
    <phoneticPr fontId="7"/>
  </si>
  <si>
    <t>②原動機：直接噴射式ディーゼル機関</t>
    <phoneticPr fontId="7"/>
  </si>
  <si>
    <t>③　付属</t>
    <phoneticPr fontId="7"/>
  </si>
  <si>
    <t>発電基盤・自動始動盤：搭載型　負荷切替装置：有</t>
    <phoneticPr fontId="7"/>
  </si>
  <si>
    <t>9.7kW、3600min-1、ラジエター冷却方式</t>
    <phoneticPr fontId="7"/>
  </si>
  <si>
    <t>始動用直流電源装置：搭載型（小型シール型鉛蓄電池REH型）</t>
    <phoneticPr fontId="7"/>
  </si>
  <si>
    <t>①発電機　三相交流同期型</t>
    <phoneticPr fontId="7"/>
  </si>
  <si>
    <t>6kVA、100V、1φ2W、2P、1.0PF、60Hz、ﾌﾞﾗｼﾚｽ励磁方式</t>
    <phoneticPr fontId="7"/>
  </si>
  <si>
    <t>燃料タンク：搭載型(75L)
使用燃料：軽油</t>
    <phoneticPr fontId="7"/>
  </si>
  <si>
    <t>燃料消費量：3.0L/h　連続運転可能時間：25.0ｈ</t>
    <phoneticPr fontId="7"/>
  </si>
  <si>
    <t>寒冷地対策：有（-15～40°Ｃ対応）</t>
    <phoneticPr fontId="7"/>
  </si>
  <si>
    <t>騒音値：機側１ｍにおいて　約85dB(A)以下</t>
    <phoneticPr fontId="7"/>
  </si>
  <si>
    <t>試運転調整費</t>
    <rPh sb="0" eb="6">
      <t>シウンテンチョウセイヒ</t>
    </rPh>
    <phoneticPr fontId="7"/>
  </si>
  <si>
    <t>搬入据付費</t>
    <rPh sb="0" eb="2">
      <t>ハンニュウ</t>
    </rPh>
    <rPh sb="2" eb="4">
      <t>スエツケ</t>
    </rPh>
    <rPh sb="4" eb="5">
      <t>ヒ</t>
    </rPh>
    <phoneticPr fontId="7"/>
  </si>
  <si>
    <t>屋外設置</t>
    <rPh sb="0" eb="2">
      <t>オクガイ</t>
    </rPh>
    <rPh sb="2" eb="4">
      <t>セッチ</t>
    </rPh>
    <phoneticPr fontId="7"/>
  </si>
  <si>
    <t>(A)</t>
    <phoneticPr fontId="7"/>
  </si>
  <si>
    <t>(B)</t>
    <phoneticPr fontId="7"/>
  </si>
  <si>
    <t>医師住宅機械設備工事</t>
    <rPh sb="0" eb="2">
      <t>イシ</t>
    </rPh>
    <rPh sb="2" eb="4">
      <t>ジュウタク</t>
    </rPh>
    <rPh sb="4" eb="6">
      <t>キカイ</t>
    </rPh>
    <rPh sb="6" eb="8">
      <t>セツビ</t>
    </rPh>
    <rPh sb="8" eb="10">
      <t>コウジ</t>
    </rPh>
    <phoneticPr fontId="7"/>
  </si>
  <si>
    <t>衛生器具設備</t>
    <rPh sb="0" eb="2">
      <t>エイセイ</t>
    </rPh>
    <rPh sb="2" eb="4">
      <t>キグ</t>
    </rPh>
    <rPh sb="4" eb="6">
      <t>セツビ</t>
    </rPh>
    <phoneticPr fontId="7"/>
  </si>
  <si>
    <t>給水設備</t>
    <rPh sb="0" eb="2">
      <t>キュウスイ</t>
    </rPh>
    <rPh sb="2" eb="4">
      <t>セツビ</t>
    </rPh>
    <phoneticPr fontId="7"/>
  </si>
  <si>
    <t>排水設備</t>
    <rPh sb="0" eb="2">
      <t>ハイスイ</t>
    </rPh>
    <rPh sb="2" eb="4">
      <t>セツビ</t>
    </rPh>
    <phoneticPr fontId="7"/>
  </si>
  <si>
    <t>給湯設備</t>
    <rPh sb="0" eb="2">
      <t>キュウトウ</t>
    </rPh>
    <rPh sb="2" eb="4">
      <t>セツビ</t>
    </rPh>
    <phoneticPr fontId="7"/>
  </si>
  <si>
    <t>冷暖房設備</t>
    <rPh sb="0" eb="3">
      <t>レイダンボウ</t>
    </rPh>
    <rPh sb="3" eb="5">
      <t>セツビ</t>
    </rPh>
    <phoneticPr fontId="7"/>
  </si>
  <si>
    <t>自動制御設備</t>
    <rPh sb="0" eb="2">
      <t>ジドウ</t>
    </rPh>
    <rPh sb="2" eb="4">
      <t>セイギョ</t>
    </rPh>
    <rPh sb="4" eb="6">
      <t>セツビ</t>
    </rPh>
    <phoneticPr fontId="7"/>
  </si>
  <si>
    <t>換気設備</t>
    <rPh sb="0" eb="2">
      <t>カンキ</t>
    </rPh>
    <rPh sb="2" eb="4">
      <t>セツビ</t>
    </rPh>
    <phoneticPr fontId="7"/>
  </si>
  <si>
    <t>(A)機械設備工事費合計</t>
    <rPh sb="3" eb="5">
      <t>キカイ</t>
    </rPh>
    <rPh sb="5" eb="7">
      <t>セツビ</t>
    </rPh>
    <rPh sb="7" eb="10">
      <t>コウジヒ</t>
    </rPh>
    <rPh sb="10" eb="12">
      <t>ゴウケイ</t>
    </rPh>
    <phoneticPr fontId="7"/>
  </si>
  <si>
    <t>ガス設備</t>
    <rPh sb="2" eb="4">
      <t>セツビ</t>
    </rPh>
    <phoneticPr fontId="7"/>
  </si>
  <si>
    <t>床暖房設備</t>
    <rPh sb="0" eb="3">
      <t>ユカダンボウ</t>
    </rPh>
    <rPh sb="3" eb="5">
      <t>セツビ</t>
    </rPh>
    <phoneticPr fontId="7"/>
  </si>
  <si>
    <t>(B)機械設備工事費合計</t>
    <rPh sb="3" eb="5">
      <t>キカイ</t>
    </rPh>
    <rPh sb="5" eb="7">
      <t>セツビ</t>
    </rPh>
    <rPh sb="7" eb="10">
      <t>コウジヒ</t>
    </rPh>
    <rPh sb="10" eb="12">
      <t>ゴウケイ</t>
    </rPh>
    <phoneticPr fontId="7"/>
  </si>
  <si>
    <t>1.衛生器具設備</t>
    <rPh sb="2" eb="4">
      <t>エイセイ</t>
    </rPh>
    <rPh sb="4" eb="6">
      <t>キグ</t>
    </rPh>
    <rPh sb="6" eb="8">
      <t>セツビ</t>
    </rPh>
    <phoneticPr fontId="7"/>
  </si>
  <si>
    <t>床置床排水大便器</t>
    <rPh sb="0" eb="2">
      <t>ユカオ</t>
    </rPh>
    <rPh sb="2" eb="3">
      <t>ユカ</t>
    </rPh>
    <rPh sb="3" eb="5">
      <t>ハイスイ</t>
    </rPh>
    <rPh sb="5" eb="8">
      <t>ダイベンキ</t>
    </rPh>
    <phoneticPr fontId="7"/>
  </si>
  <si>
    <t>C1200S 手洗無防露ﾀﾝｸ ｳｫｼｭﾚｯﾄ(貯湯式)　棚付二連SUS製紙巻器　他附属品一式</t>
    <rPh sb="7" eb="9">
      <t>テアラ</t>
    </rPh>
    <rPh sb="9" eb="10">
      <t>ナ</t>
    </rPh>
    <rPh sb="10" eb="12">
      <t>ボウロ</t>
    </rPh>
    <rPh sb="24" eb="26">
      <t>チョトウ</t>
    </rPh>
    <rPh sb="26" eb="27">
      <t>シキ</t>
    </rPh>
    <rPh sb="29" eb="30">
      <t>タナ</t>
    </rPh>
    <rPh sb="30" eb="31">
      <t>ツキ</t>
    </rPh>
    <rPh sb="31" eb="33">
      <t>ニレン</t>
    </rPh>
    <rPh sb="36" eb="37">
      <t>セイ</t>
    </rPh>
    <rPh sb="37" eb="39">
      <t>カミマ</t>
    </rPh>
    <rPh sb="39" eb="40">
      <t>キ</t>
    </rPh>
    <rPh sb="41" eb="42">
      <t>タ</t>
    </rPh>
    <rPh sb="42" eb="45">
      <t>フゾクヒン</t>
    </rPh>
    <rPh sb="45" eb="47">
      <t>イッシキ</t>
    </rPh>
    <phoneticPr fontId="7"/>
  </si>
  <si>
    <t>掃除口付床置床排水大便器</t>
    <rPh sb="0" eb="2">
      <t>ソウジ</t>
    </rPh>
    <rPh sb="2" eb="3">
      <t>コウ</t>
    </rPh>
    <rPh sb="3" eb="4">
      <t>ツキ</t>
    </rPh>
    <rPh sb="4" eb="6">
      <t>ユカオ</t>
    </rPh>
    <rPh sb="6" eb="7">
      <t>ユカ</t>
    </rPh>
    <rPh sb="7" eb="9">
      <t>ハイスイ</t>
    </rPh>
    <rPh sb="9" eb="12">
      <t>ダイベンキ</t>
    </rPh>
    <phoneticPr fontId="7"/>
  </si>
  <si>
    <t>壁掛洗面器</t>
    <rPh sb="0" eb="2">
      <t>カベカ</t>
    </rPh>
    <rPh sb="2" eb="5">
      <t>センメンキ</t>
    </rPh>
    <phoneticPr fontId="7"/>
  </si>
  <si>
    <t>L511 自動混合水栓(電温付) 水石鹸入   Pﾄﾗｯﾌﾟ 他附属品一式</t>
    <rPh sb="5" eb="7">
      <t>ジドウ</t>
    </rPh>
    <rPh sb="7" eb="9">
      <t>コンゴウ</t>
    </rPh>
    <rPh sb="9" eb="11">
      <t>スイセン</t>
    </rPh>
    <rPh sb="12" eb="14">
      <t>デンオン</t>
    </rPh>
    <rPh sb="14" eb="15">
      <t>ツキ</t>
    </rPh>
    <rPh sb="17" eb="18">
      <t>ミズ</t>
    </rPh>
    <rPh sb="18" eb="20">
      <t>セッケン</t>
    </rPh>
    <rPh sb="20" eb="21">
      <t>イ</t>
    </rPh>
    <rPh sb="31" eb="32">
      <t>タ</t>
    </rPh>
    <rPh sb="32" eb="34">
      <t>フゾク</t>
    </rPh>
    <rPh sb="34" eb="35">
      <t>ヒン</t>
    </rPh>
    <rPh sb="35" eb="37">
      <t>イッシキ</t>
    </rPh>
    <phoneticPr fontId="7"/>
  </si>
  <si>
    <t>LSG722AAPMW・L-555N　水石鹸入　　　 自動混合水栓(電温付) Pﾄﾗｯﾌﾟ 他一式</t>
    <rPh sb="19" eb="22">
      <t>ミズセッケン</t>
    </rPh>
    <rPh sb="22" eb="23">
      <t>イ</t>
    </rPh>
    <rPh sb="27" eb="29">
      <t>ジドウ</t>
    </rPh>
    <rPh sb="29" eb="31">
      <t>コンゴウ</t>
    </rPh>
    <rPh sb="31" eb="33">
      <t>スイセン</t>
    </rPh>
    <rPh sb="34" eb="36">
      <t>デンオン</t>
    </rPh>
    <rPh sb="36" eb="37">
      <t>ツキ</t>
    </rPh>
    <rPh sb="46" eb="47">
      <t>タ</t>
    </rPh>
    <rPh sb="48" eb="49">
      <t>イッシキ</t>
    </rPh>
    <phoneticPr fontId="7"/>
  </si>
  <si>
    <t>スタッフ用壁掛洗面器</t>
    <rPh sb="4" eb="5">
      <t>ヨウ</t>
    </rPh>
    <rPh sb="5" eb="7">
      <t>カベカ</t>
    </rPh>
    <rPh sb="7" eb="10">
      <t>センメンキ</t>
    </rPh>
    <phoneticPr fontId="7"/>
  </si>
  <si>
    <t>LSW870BSFRM・L-A101ME　水石鹸入　　　 自動混合水栓(電温付) Pﾄﾗｯﾌﾟ 他一式</t>
    <rPh sb="21" eb="24">
      <t>ミズセッケン</t>
    </rPh>
    <rPh sb="24" eb="25">
      <t>イ</t>
    </rPh>
    <rPh sb="29" eb="31">
      <t>ジドウ</t>
    </rPh>
    <rPh sb="31" eb="33">
      <t>コンゴウ</t>
    </rPh>
    <rPh sb="33" eb="35">
      <t>スイセン</t>
    </rPh>
    <rPh sb="36" eb="38">
      <t>デンオン</t>
    </rPh>
    <rPh sb="38" eb="39">
      <t>ツキ</t>
    </rPh>
    <rPh sb="48" eb="49">
      <t>タ</t>
    </rPh>
    <rPh sb="50" eb="51">
      <t>イッシキ</t>
    </rPh>
    <phoneticPr fontId="7"/>
  </si>
  <si>
    <t>コンパクト手洗器</t>
    <rPh sb="5" eb="7">
      <t>テアラ</t>
    </rPh>
    <rPh sb="7" eb="8">
      <t>キ</t>
    </rPh>
    <phoneticPr fontId="7"/>
  </si>
  <si>
    <t>LSW870BSFRM・L-A74TW2B　水石鹸入　　　ﾄﾗｯﾌﾟｶﾊ ｰ 自動単水栓(自己発電)他一式</t>
    <rPh sb="22" eb="26">
      <t>ミズセッケンイリ</t>
    </rPh>
    <rPh sb="39" eb="41">
      <t>ジドウ</t>
    </rPh>
    <rPh sb="41" eb="42">
      <t>タン</t>
    </rPh>
    <rPh sb="42" eb="44">
      <t>スイセン</t>
    </rPh>
    <rPh sb="45" eb="47">
      <t>ジコ</t>
    </rPh>
    <rPh sb="47" eb="49">
      <t>ハツデン</t>
    </rPh>
    <rPh sb="50" eb="51">
      <t>タ</t>
    </rPh>
    <rPh sb="51" eb="53">
      <t>イッシキ</t>
    </rPh>
    <phoneticPr fontId="7"/>
  </si>
  <si>
    <t>掃除流し</t>
    <rPh sb="0" eb="2">
      <t>ソウジ</t>
    </rPh>
    <rPh sb="2" eb="3">
      <t>ナガ</t>
    </rPh>
    <phoneticPr fontId="7"/>
  </si>
  <si>
    <t>S210 水栓1ヶ　ｺﾞﾑ共栓 Sﾄﾗｯﾌﾟ　　　　 他附属品一式</t>
    <rPh sb="5" eb="7">
      <t>スイセン</t>
    </rPh>
    <rPh sb="13" eb="15">
      <t>トモセン</t>
    </rPh>
    <rPh sb="27" eb="28">
      <t>タ</t>
    </rPh>
    <rPh sb="28" eb="30">
      <t>フゾク</t>
    </rPh>
    <rPh sb="30" eb="31">
      <t>ヒン</t>
    </rPh>
    <rPh sb="31" eb="33">
      <t>イッシキ</t>
    </rPh>
    <phoneticPr fontId="7"/>
  </si>
  <si>
    <t>化粧鏡</t>
    <rPh sb="0" eb="2">
      <t>ケショウ</t>
    </rPh>
    <rPh sb="2" eb="3">
      <t>カガミ</t>
    </rPh>
    <phoneticPr fontId="7"/>
  </si>
  <si>
    <t>耐食型　600x900x5t以上　取付金具共</t>
    <rPh sb="0" eb="3">
      <t>タイショクガタ</t>
    </rPh>
    <rPh sb="14" eb="16">
      <t>イジョウ</t>
    </rPh>
    <rPh sb="17" eb="19">
      <t>トリツケ</t>
    </rPh>
    <rPh sb="19" eb="21">
      <t>カナグ</t>
    </rPh>
    <rPh sb="21" eb="22">
      <t>トモ</t>
    </rPh>
    <phoneticPr fontId="7"/>
  </si>
  <si>
    <t>耐食型　350x450x5t以上　取付金具共</t>
    <rPh sb="0" eb="3">
      <t>タイショクガタ</t>
    </rPh>
    <rPh sb="14" eb="16">
      <t>イジョウ</t>
    </rPh>
    <rPh sb="17" eb="19">
      <t>トリツケ</t>
    </rPh>
    <rPh sb="19" eb="21">
      <t>カナグ</t>
    </rPh>
    <rPh sb="21" eb="22">
      <t>トモ</t>
    </rPh>
    <phoneticPr fontId="7"/>
  </si>
  <si>
    <t>手すり　(樹脂被覆ﾀｲﾌﾟ)</t>
    <rPh sb="0" eb="1">
      <t>テ</t>
    </rPh>
    <rPh sb="5" eb="7">
      <t>ジュシ</t>
    </rPh>
    <rPh sb="7" eb="9">
      <t>ヒフク</t>
    </rPh>
    <phoneticPr fontId="7"/>
  </si>
  <si>
    <t>抗菌仕様　多用途用 L形 L=700 D=120 　　固定金具共</t>
    <rPh sb="0" eb="2">
      <t>コウキン</t>
    </rPh>
    <rPh sb="2" eb="4">
      <t>シヨウ</t>
    </rPh>
    <rPh sb="7" eb="9">
      <t>タヨウト</t>
    </rPh>
    <rPh sb="8" eb="9">
      <t>ヨウ</t>
    </rPh>
    <rPh sb="11" eb="12">
      <t>カタ</t>
    </rPh>
    <rPh sb="27" eb="29">
      <t>コテイ</t>
    </rPh>
    <rPh sb="29" eb="31">
      <t>カナグ</t>
    </rPh>
    <rPh sb="31" eb="32">
      <t>トモ</t>
    </rPh>
    <phoneticPr fontId="7"/>
  </si>
  <si>
    <t>抗菌仕様　可動式(ﾊﾈ上ｹﾞﾛｯｸ付) L=700 　　固定金具共</t>
    <rPh sb="0" eb="2">
      <t>コウキン</t>
    </rPh>
    <rPh sb="2" eb="4">
      <t>シヨウ</t>
    </rPh>
    <rPh sb="5" eb="8">
      <t>カドウシキ</t>
    </rPh>
    <rPh sb="11" eb="12">
      <t>ア</t>
    </rPh>
    <rPh sb="17" eb="18">
      <t>ツキ</t>
    </rPh>
    <rPh sb="28" eb="30">
      <t>コテイ</t>
    </rPh>
    <rPh sb="30" eb="32">
      <t>カナグ</t>
    </rPh>
    <rPh sb="32" eb="33">
      <t>トモ</t>
    </rPh>
    <phoneticPr fontId="7"/>
  </si>
  <si>
    <t>抗菌仕様　洗面器用　P型　2本1組　　　固定金具共</t>
    <rPh sb="0" eb="2">
      <t>コウキン</t>
    </rPh>
    <rPh sb="2" eb="4">
      <t>シヨウ</t>
    </rPh>
    <rPh sb="5" eb="8">
      <t>センメンキ</t>
    </rPh>
    <rPh sb="8" eb="9">
      <t>ヨウ</t>
    </rPh>
    <rPh sb="11" eb="12">
      <t>カタ</t>
    </rPh>
    <rPh sb="14" eb="15">
      <t>ホン</t>
    </rPh>
    <rPh sb="16" eb="17">
      <t>クミ</t>
    </rPh>
    <rPh sb="20" eb="22">
      <t>コテイ</t>
    </rPh>
    <rPh sb="22" eb="24">
      <t>カナグ</t>
    </rPh>
    <rPh sb="24" eb="25">
      <t>トモ</t>
    </rPh>
    <phoneticPr fontId="7"/>
  </si>
  <si>
    <t>ペーパータオルホルダー</t>
    <phoneticPr fontId="7"/>
  </si>
  <si>
    <t>YKT100R・KF15U　樹脂製　壁掛式　　　　ﾍﾟｰﾊﾟｰﾀｵﾙ300枚収納　取付金具共</t>
    <rPh sb="14" eb="17">
      <t>ジュシセイ</t>
    </rPh>
    <rPh sb="18" eb="20">
      <t>カベカ</t>
    </rPh>
    <rPh sb="20" eb="21">
      <t>シキ</t>
    </rPh>
    <rPh sb="37" eb="38">
      <t>マイ</t>
    </rPh>
    <rPh sb="38" eb="40">
      <t>シュウノウ</t>
    </rPh>
    <rPh sb="41" eb="43">
      <t>トリツケ</t>
    </rPh>
    <rPh sb="43" eb="45">
      <t>カナグ</t>
    </rPh>
    <rPh sb="45" eb="46">
      <t>トモ</t>
    </rPh>
    <phoneticPr fontId="7"/>
  </si>
  <si>
    <t>ベビーチェア</t>
    <phoneticPr fontId="7"/>
  </si>
  <si>
    <t>YkA15S・AC-BK-F62 樹脂製 平壁設置ﾀｲﾌﾟ　取付金具共</t>
    <rPh sb="17" eb="20">
      <t>ジュシセイ</t>
    </rPh>
    <rPh sb="21" eb="22">
      <t>ヒラ</t>
    </rPh>
    <rPh sb="22" eb="23">
      <t>カベ</t>
    </rPh>
    <rPh sb="23" eb="25">
      <t>セッチ</t>
    </rPh>
    <rPh sb="30" eb="32">
      <t>トリツケ</t>
    </rPh>
    <rPh sb="32" eb="34">
      <t>カナグ</t>
    </rPh>
    <rPh sb="34" eb="35">
      <t>トモ</t>
    </rPh>
    <phoneticPr fontId="7"/>
  </si>
  <si>
    <t>混合水栓</t>
    <rPh sb="0" eb="2">
      <t>コンゴウ</t>
    </rPh>
    <rPh sb="2" eb="4">
      <t>スイセン</t>
    </rPh>
    <phoneticPr fontId="7"/>
  </si>
  <si>
    <t>TKS0530AJ　台付ﾀｲﾌﾟ　ｼﾝｸﾞﾙﾚﾊﾞｰ　　　吐水切り替えﾀｲﾌﾟ　ﾌｯﾄｽｲｯﾁ付 寒冷地用</t>
    <rPh sb="10" eb="12">
      <t>ダイツキ</t>
    </rPh>
    <rPh sb="29" eb="31">
      <t>トスイ</t>
    </rPh>
    <rPh sb="31" eb="32">
      <t>キ</t>
    </rPh>
    <rPh sb="33" eb="34">
      <t>カ</t>
    </rPh>
    <rPh sb="47" eb="48">
      <t>ツキ</t>
    </rPh>
    <rPh sb="49" eb="52">
      <t>カンレイチ</t>
    </rPh>
    <rPh sb="52" eb="53">
      <t>ヨウ</t>
    </rPh>
    <phoneticPr fontId="7"/>
  </si>
  <si>
    <t>洗濯機用単水栓</t>
    <rPh sb="0" eb="3">
      <t>センタクキ</t>
    </rPh>
    <rPh sb="3" eb="4">
      <t>ヨウ</t>
    </rPh>
    <rPh sb="4" eb="5">
      <t>タン</t>
    </rPh>
    <rPh sb="5" eb="7">
      <t>スイセン</t>
    </rPh>
    <phoneticPr fontId="7"/>
  </si>
  <si>
    <t>TW11GRF・LF-WJ38RQA-U　ﾜﾝﾀｯﾁ着脱　　緊急止水弁付　寒冷地用</t>
    <rPh sb="26" eb="28">
      <t>チャクダツ</t>
    </rPh>
    <rPh sb="30" eb="32">
      <t>キンキュウ</t>
    </rPh>
    <rPh sb="32" eb="34">
      <t>シスイ</t>
    </rPh>
    <rPh sb="34" eb="35">
      <t>ベン</t>
    </rPh>
    <rPh sb="35" eb="36">
      <t>ツキ</t>
    </rPh>
    <rPh sb="37" eb="40">
      <t>カンレイチ</t>
    </rPh>
    <rPh sb="40" eb="41">
      <t>ヨウ</t>
    </rPh>
    <phoneticPr fontId="7"/>
  </si>
  <si>
    <t>ミニキッチン(W=900　ｺﾝﾛ無)</t>
    <rPh sb="16" eb="17">
      <t>ナ</t>
    </rPh>
    <phoneticPr fontId="7"/>
  </si>
  <si>
    <t>(LIXIL)DMK09PEWE2NNL　電気温水器付　扉ﾀｲﾌﾟ　ｼﾝｸﾞﾙﾚﾊﾞｰ混合栓(寒冷地用)</t>
    <rPh sb="21" eb="23">
      <t>デンキ</t>
    </rPh>
    <rPh sb="23" eb="26">
      <t>オンスイキ</t>
    </rPh>
    <rPh sb="26" eb="27">
      <t>ツキ</t>
    </rPh>
    <rPh sb="28" eb="29">
      <t>トビラ</t>
    </rPh>
    <rPh sb="43" eb="46">
      <t>コンゴウセン</t>
    </rPh>
    <rPh sb="47" eb="50">
      <t>カンレイチ</t>
    </rPh>
    <rPh sb="50" eb="51">
      <t>ヨウ</t>
    </rPh>
    <phoneticPr fontId="7"/>
  </si>
  <si>
    <t>　　　計</t>
    <rPh sb="3" eb="4">
      <t>ケイ</t>
    </rPh>
    <phoneticPr fontId="7"/>
  </si>
  <si>
    <t>2.給水設備</t>
    <rPh sb="2" eb="4">
      <t>キュウスイ</t>
    </rPh>
    <rPh sb="4" eb="6">
      <t>セツビ</t>
    </rPh>
    <phoneticPr fontId="7"/>
  </si>
  <si>
    <t>2-1)屋外給水設備</t>
    <rPh sb="4" eb="6">
      <t>オクガイ</t>
    </rPh>
    <rPh sb="6" eb="8">
      <t>キュウスイ</t>
    </rPh>
    <rPh sb="8" eb="10">
      <t>セツビ</t>
    </rPh>
    <phoneticPr fontId="7"/>
  </si>
  <si>
    <t>水道用硬質塩化ﾋﾞﾆﾙ管</t>
    <rPh sb="0" eb="2">
      <t>スイドウ</t>
    </rPh>
    <rPh sb="2" eb="3">
      <t>ヨウ</t>
    </rPh>
    <rPh sb="3" eb="5">
      <t>コウシツ</t>
    </rPh>
    <rPh sb="5" eb="7">
      <t>エンカ</t>
    </rPh>
    <rPh sb="11" eb="12">
      <t>カン</t>
    </rPh>
    <phoneticPr fontId="7"/>
  </si>
  <si>
    <t>JISK6742HIVP　埋設　</t>
    <rPh sb="13" eb="15">
      <t>マイセツ</t>
    </rPh>
    <phoneticPr fontId="7"/>
  </si>
  <si>
    <t>不凍栓</t>
    <rPh sb="0" eb="3">
      <t>フトウセン</t>
    </rPh>
    <phoneticPr fontId="7"/>
  </si>
  <si>
    <t>地下式25x600L</t>
    <rPh sb="0" eb="3">
      <t>チカシキ</t>
    </rPh>
    <phoneticPr fontId="7"/>
  </si>
  <si>
    <t>同上不凍栓桝</t>
    <rPh sb="0" eb="2">
      <t>ドウジョウ</t>
    </rPh>
    <rPh sb="2" eb="6">
      <t>フトウセンマス</t>
    </rPh>
    <phoneticPr fontId="7"/>
  </si>
  <si>
    <t>VC-6</t>
    <phoneticPr fontId="7"/>
  </si>
  <si>
    <t>か所</t>
    <rPh sb="1" eb="2">
      <t>ショ</t>
    </rPh>
    <phoneticPr fontId="7"/>
  </si>
  <si>
    <t>不凍水栓柱</t>
    <rPh sb="0" eb="5">
      <t>フトウスイセンバシラ</t>
    </rPh>
    <phoneticPr fontId="7"/>
  </si>
  <si>
    <t>20A　H=1500</t>
    <phoneticPr fontId="7"/>
  </si>
  <si>
    <t>水栓付</t>
    <rPh sb="0" eb="2">
      <t>スイセン</t>
    </rPh>
    <rPh sb="2" eb="3">
      <t>ツキ</t>
    </rPh>
    <phoneticPr fontId="7"/>
  </si>
  <si>
    <t>管埋設土工事</t>
    <rPh sb="0" eb="1">
      <t>カン</t>
    </rPh>
    <rPh sb="1" eb="3">
      <t>マイセツ</t>
    </rPh>
    <rPh sb="3" eb="4">
      <t>ド</t>
    </rPh>
    <rPh sb="4" eb="6">
      <t>コウジ</t>
    </rPh>
    <phoneticPr fontId="7"/>
  </si>
  <si>
    <t>ｻﾝﾄﾞｯｸｼｮﾝ共</t>
    <rPh sb="9" eb="10">
      <t>トモ</t>
    </rPh>
    <phoneticPr fontId="7"/>
  </si>
  <si>
    <t>上水道引込工事</t>
    <rPh sb="0" eb="3">
      <t>ジョウスイドウ</t>
    </rPh>
    <rPh sb="3" eb="4">
      <t>ヒ</t>
    </rPh>
    <rPh sb="4" eb="5">
      <t>コ</t>
    </rPh>
    <rPh sb="5" eb="7">
      <t>コウジ</t>
    </rPh>
    <phoneticPr fontId="7"/>
  </si>
  <si>
    <t>　　　2-1)小計</t>
    <rPh sb="7" eb="9">
      <t>ショウケイ</t>
    </rPh>
    <phoneticPr fontId="7"/>
  </si>
  <si>
    <t>2-2)屋内給水設備</t>
    <rPh sb="4" eb="6">
      <t>オクナイ</t>
    </rPh>
    <rPh sb="6" eb="8">
      <t>キュウスイ</t>
    </rPh>
    <rPh sb="8" eb="10">
      <t>セツビ</t>
    </rPh>
    <phoneticPr fontId="7"/>
  </si>
  <si>
    <t>水道用硬質塩ビﾗｲﾆﾝｸﾞ鋼管</t>
    <rPh sb="0" eb="2">
      <t>スイドウ</t>
    </rPh>
    <rPh sb="2" eb="3">
      <t>ヨウ</t>
    </rPh>
    <rPh sb="3" eb="5">
      <t>コウシツ</t>
    </rPh>
    <rPh sb="5" eb="6">
      <t>エン</t>
    </rPh>
    <rPh sb="13" eb="15">
      <t>コウカン</t>
    </rPh>
    <phoneticPr fontId="7"/>
  </si>
  <si>
    <t>JWWAK116VD屋内一般</t>
    <rPh sb="10" eb="12">
      <t>オクナイ</t>
    </rPh>
    <rPh sb="12" eb="14">
      <t>イッパン</t>
    </rPh>
    <phoneticPr fontId="7"/>
  </si>
  <si>
    <t>JWWAK116VD便所</t>
    <rPh sb="10" eb="12">
      <t>ベンジョ</t>
    </rPh>
    <phoneticPr fontId="7"/>
  </si>
  <si>
    <t>JWWAK116VA屋内一般</t>
    <rPh sb="10" eb="12">
      <t>オクナイ</t>
    </rPh>
    <rPh sb="12" eb="14">
      <t>イッパン</t>
    </rPh>
    <phoneticPr fontId="7"/>
  </si>
  <si>
    <t>JWWAK116VA便所</t>
    <rPh sb="10" eb="12">
      <t>ベンジョ</t>
    </rPh>
    <phoneticPr fontId="7"/>
  </si>
  <si>
    <t>仕切弁</t>
    <rPh sb="0" eb="2">
      <t>シキリ</t>
    </rPh>
    <rPh sb="2" eb="3">
      <t>ベン</t>
    </rPh>
    <phoneticPr fontId="7"/>
  </si>
  <si>
    <t>GV20 10K</t>
    <phoneticPr fontId="7"/>
  </si>
  <si>
    <t>箇</t>
    <rPh sb="0" eb="1">
      <t>コ</t>
    </rPh>
    <phoneticPr fontId="7"/>
  </si>
  <si>
    <t>保温工事</t>
    <rPh sb="0" eb="2">
      <t>ホオン</t>
    </rPh>
    <rPh sb="2" eb="4">
      <t>コウジ</t>
    </rPh>
    <phoneticPr fontId="7"/>
  </si>
  <si>
    <t>土間配管ｻﾝﾄﾞｯｸｼｮﾝ共</t>
    <rPh sb="0" eb="2">
      <t>ドマ</t>
    </rPh>
    <rPh sb="2" eb="4">
      <t>ハイカン</t>
    </rPh>
    <rPh sb="13" eb="14">
      <t>トモ</t>
    </rPh>
    <phoneticPr fontId="7"/>
  </si>
  <si>
    <t>ｽﾘｰﾌﾞ</t>
    <phoneticPr fontId="7"/>
  </si>
  <si>
    <t>あと施工ｱﾝｶｰ</t>
    <rPh sb="2" eb="4">
      <t>セコウ</t>
    </rPh>
    <phoneticPr fontId="7"/>
  </si>
  <si>
    <t>　　　2-2)小計</t>
    <rPh sb="7" eb="9">
      <t>ショウケイ</t>
    </rPh>
    <phoneticPr fontId="7"/>
  </si>
  <si>
    <t>計</t>
    <rPh sb="0" eb="1">
      <t>ケイ</t>
    </rPh>
    <phoneticPr fontId="7"/>
  </si>
  <si>
    <t>3.排水設備</t>
    <rPh sb="2" eb="4">
      <t>ハイスイ</t>
    </rPh>
    <rPh sb="4" eb="6">
      <t>セツビ</t>
    </rPh>
    <phoneticPr fontId="7"/>
  </si>
  <si>
    <t>3-1)屋外排水設備</t>
    <rPh sb="4" eb="6">
      <t>オクガイ</t>
    </rPh>
    <rPh sb="6" eb="8">
      <t>ハイスイ</t>
    </rPh>
    <rPh sb="8" eb="10">
      <t>セツビ</t>
    </rPh>
    <phoneticPr fontId="7"/>
  </si>
  <si>
    <t>排水用硬質塩化ﾋﾞﾆﾙ管</t>
    <rPh sb="0" eb="3">
      <t>ハイスイヨウ</t>
    </rPh>
    <rPh sb="3" eb="5">
      <t>コウシツ</t>
    </rPh>
    <rPh sb="5" eb="7">
      <t>エンカ</t>
    </rPh>
    <rPh sb="11" eb="12">
      <t>カン</t>
    </rPh>
    <phoneticPr fontId="7"/>
  </si>
  <si>
    <t>JISK6741VP 埋設</t>
    <rPh sb="11" eb="13">
      <t>マイセツ</t>
    </rPh>
    <phoneticPr fontId="7"/>
  </si>
  <si>
    <t>小口径塩ビ桝</t>
    <rPh sb="0" eb="3">
      <t>ショウコウケイ</t>
    </rPh>
    <rPh sb="3" eb="4">
      <t>エン</t>
    </rPh>
    <rPh sb="5" eb="6">
      <t>マス</t>
    </rPh>
    <phoneticPr fontId="7"/>
  </si>
  <si>
    <t>45Y 150-100x100　H=1200　塩ビ蓋</t>
    <rPh sb="23" eb="24">
      <t>エン</t>
    </rPh>
    <rPh sb="25" eb="26">
      <t>フタ</t>
    </rPh>
    <phoneticPr fontId="7"/>
  </si>
  <si>
    <t>ST　150-100　H=1500　防護蓋</t>
    <rPh sb="18" eb="20">
      <t>ボウゴ</t>
    </rPh>
    <rPh sb="20" eb="21">
      <t>フタ</t>
    </rPh>
    <phoneticPr fontId="7"/>
  </si>
  <si>
    <t>90L　150-100　H=1500　防護蓋</t>
    <rPh sb="19" eb="21">
      <t>ボウゴ</t>
    </rPh>
    <rPh sb="21" eb="22">
      <t>フタ</t>
    </rPh>
    <phoneticPr fontId="7"/>
  </si>
  <si>
    <t>公設桝取出工事</t>
    <rPh sb="0" eb="2">
      <t>コウセツ</t>
    </rPh>
    <rPh sb="2" eb="3">
      <t>マス</t>
    </rPh>
    <rPh sb="3" eb="5">
      <t>トリダシ</t>
    </rPh>
    <rPh sb="5" eb="7">
      <t>コウジ</t>
    </rPh>
    <phoneticPr fontId="7"/>
  </si>
  <si>
    <t>　　　3-1)小計</t>
    <rPh sb="7" eb="9">
      <t>ショウケイ</t>
    </rPh>
    <phoneticPr fontId="7"/>
  </si>
  <si>
    <t>3-2)屋内排水設備</t>
    <rPh sb="4" eb="6">
      <t>オクナイ</t>
    </rPh>
    <rPh sb="6" eb="8">
      <t>ハイスイ</t>
    </rPh>
    <rPh sb="8" eb="10">
      <t>セツビ</t>
    </rPh>
    <phoneticPr fontId="7"/>
  </si>
  <si>
    <t>JISK6741VP屋内一般</t>
    <rPh sb="10" eb="12">
      <t>オクナイ</t>
    </rPh>
    <rPh sb="12" eb="14">
      <t>イッパン</t>
    </rPh>
    <phoneticPr fontId="7"/>
  </si>
  <si>
    <t>JISK6741VP便所</t>
    <rPh sb="10" eb="12">
      <t>ベンジョ</t>
    </rPh>
    <phoneticPr fontId="7"/>
  </si>
  <si>
    <t>通気用硬質塩化ﾋﾞﾆﾙ管</t>
    <rPh sb="0" eb="2">
      <t>ツウキ</t>
    </rPh>
    <rPh sb="2" eb="3">
      <t>ヨウ</t>
    </rPh>
    <rPh sb="3" eb="5">
      <t>コウシツ</t>
    </rPh>
    <rPh sb="5" eb="7">
      <t>エンカ</t>
    </rPh>
    <rPh sb="11" eb="12">
      <t>カン</t>
    </rPh>
    <phoneticPr fontId="7"/>
  </si>
  <si>
    <t>床上掃除口</t>
    <rPh sb="0" eb="2">
      <t>ユカウエ</t>
    </rPh>
    <rPh sb="2" eb="4">
      <t>ソウジ</t>
    </rPh>
    <rPh sb="4" eb="5">
      <t>コウ</t>
    </rPh>
    <phoneticPr fontId="7"/>
  </si>
  <si>
    <t>COA100</t>
    <phoneticPr fontId="7"/>
  </si>
  <si>
    <t>COA80</t>
    <phoneticPr fontId="7"/>
  </si>
  <si>
    <t>通気金具</t>
    <rPh sb="0" eb="2">
      <t>ツウキ</t>
    </rPh>
    <rPh sb="2" eb="4">
      <t>カナグ</t>
    </rPh>
    <phoneticPr fontId="7"/>
  </si>
  <si>
    <t>VE50</t>
    <phoneticPr fontId="7"/>
  </si>
  <si>
    <t>　　　3-2)小計</t>
    <rPh sb="7" eb="9">
      <t>ショウケイ</t>
    </rPh>
    <phoneticPr fontId="7"/>
  </si>
  <si>
    <t>4.給湯設備</t>
    <rPh sb="2" eb="4">
      <t>キュウトウ</t>
    </rPh>
    <rPh sb="4" eb="6">
      <t>セツビ</t>
    </rPh>
    <phoneticPr fontId="7"/>
  </si>
  <si>
    <t>耐熱性硬質塩ビﾗｲﾆﾝｸﾞ鋼管</t>
    <rPh sb="0" eb="3">
      <t>タイネツセイ</t>
    </rPh>
    <rPh sb="3" eb="5">
      <t>コウシツ</t>
    </rPh>
    <rPh sb="5" eb="6">
      <t>エン</t>
    </rPh>
    <rPh sb="13" eb="15">
      <t>コウカン</t>
    </rPh>
    <phoneticPr fontId="7"/>
  </si>
  <si>
    <t>JWWAK140HVA屋内一般</t>
    <rPh sb="11" eb="13">
      <t>オクナイ</t>
    </rPh>
    <rPh sb="13" eb="15">
      <t>イッパン</t>
    </rPh>
    <phoneticPr fontId="7"/>
  </si>
  <si>
    <t>電気温水器　(WHE-20）</t>
    <rPh sb="0" eb="2">
      <t>デンキ</t>
    </rPh>
    <rPh sb="2" eb="5">
      <t>オンスイキ</t>
    </rPh>
    <phoneticPr fontId="7"/>
  </si>
  <si>
    <t>小形電気温水器　流し台下設置　20L　　ﾃﾞｼﾞﾀﾙﾀｲﾏｰ　ﾌﾞﾛｰｷｬｯﾁｬｰ</t>
    <rPh sb="0" eb="2">
      <t>コガタ</t>
    </rPh>
    <rPh sb="2" eb="4">
      <t>デンキ</t>
    </rPh>
    <rPh sb="4" eb="7">
      <t>オンスイキ</t>
    </rPh>
    <rPh sb="8" eb="9">
      <t>ナガ</t>
    </rPh>
    <rPh sb="10" eb="11">
      <t>ダイ</t>
    </rPh>
    <rPh sb="11" eb="12">
      <t>シタ</t>
    </rPh>
    <rPh sb="12" eb="14">
      <t>セッチ</t>
    </rPh>
    <phoneticPr fontId="7"/>
  </si>
  <si>
    <t>搬入・据付費</t>
    <rPh sb="0" eb="2">
      <t>ハンニュウ</t>
    </rPh>
    <rPh sb="3" eb="5">
      <t>スエツケ</t>
    </rPh>
    <rPh sb="5" eb="6">
      <t>ヒ</t>
    </rPh>
    <phoneticPr fontId="7"/>
  </si>
  <si>
    <t>GV20　10K</t>
    <phoneticPr fontId="7"/>
  </si>
  <si>
    <t>6.冷暖房設備</t>
    <rPh sb="2" eb="5">
      <t>レイダンボウ</t>
    </rPh>
    <rPh sb="5" eb="7">
      <t>セツビ</t>
    </rPh>
    <phoneticPr fontId="7"/>
  </si>
  <si>
    <t>6-1)機器設備</t>
    <rPh sb="4" eb="6">
      <t>キキ</t>
    </rPh>
    <rPh sb="6" eb="8">
      <t>セツビ</t>
    </rPh>
    <phoneticPr fontId="7"/>
  </si>
  <si>
    <t>ﾊﾟｯｹｰｼﾞｴｱｺﾝ室外機(MPAC-1)</t>
    <rPh sb="11" eb="14">
      <t>シツガイキ</t>
    </rPh>
    <phoneticPr fontId="7"/>
  </si>
  <si>
    <t>冷暖房兼用 EHP(14HP) 寒冷地向けｴｱｺﾝ　冷房:40.0kW 暖房:45.0kW 鋼製架台 他</t>
    <rPh sb="0" eb="3">
      <t>レイダンボウ</t>
    </rPh>
    <rPh sb="3" eb="5">
      <t>ケンヨウ</t>
    </rPh>
    <rPh sb="16" eb="19">
      <t>カンレイチ</t>
    </rPh>
    <rPh sb="19" eb="20">
      <t>ム</t>
    </rPh>
    <rPh sb="26" eb="28">
      <t>レイボウ</t>
    </rPh>
    <rPh sb="36" eb="38">
      <t>ダンボウ</t>
    </rPh>
    <rPh sb="46" eb="48">
      <t>コウセイ</t>
    </rPh>
    <rPh sb="48" eb="50">
      <t>カダイ</t>
    </rPh>
    <rPh sb="51" eb="52">
      <t>タ</t>
    </rPh>
    <phoneticPr fontId="7"/>
  </si>
  <si>
    <t>ｴｱｺﾝ室内機(ACP-140)　(CIS)</t>
    <rPh sb="5" eb="6">
      <t>　</t>
    </rPh>
    <rPh sb="6" eb="7">
      <t>（</t>
    </rPh>
    <phoneticPr fontId="7"/>
  </si>
  <si>
    <t>天井ﾋﾞﾙﾄｲﾝ形 冷房:14.0kW 暖房:16.0kW　吸込口付ﾒﾝﾃﾅﾝｽﾊﾟﾈﾙ 高性能ﾌｨﾙﾀｰ 他</t>
    <rPh sb="0" eb="2">
      <t>テンジョウ</t>
    </rPh>
    <rPh sb="8" eb="9">
      <t>カタ</t>
    </rPh>
    <rPh sb="10" eb="12">
      <t>レイボウ</t>
    </rPh>
    <rPh sb="20" eb="22">
      <t>ダンボウ</t>
    </rPh>
    <rPh sb="30" eb="32">
      <t>スイコミ</t>
    </rPh>
    <rPh sb="32" eb="33">
      <t>クチ</t>
    </rPh>
    <rPh sb="33" eb="34">
      <t>ツキ</t>
    </rPh>
    <rPh sb="45" eb="48">
      <t>コウセイノウ</t>
    </rPh>
    <rPh sb="54" eb="55">
      <t>タ</t>
    </rPh>
    <phoneticPr fontId="7"/>
  </si>
  <si>
    <t>ｴｱｺﾝ室内機(ACP-80)　 (CIS)</t>
    <rPh sb="5" eb="6">
      <t>　</t>
    </rPh>
    <rPh sb="6" eb="7">
      <t>（</t>
    </rPh>
    <phoneticPr fontId="7"/>
  </si>
  <si>
    <t>天井ﾋﾞﾙﾄｲﾝ形 冷房:8.0kW 暖房:9.0kW　吸込口付ﾒﾝﾃﾅﾝｽﾊﾟﾈﾙ 高性能ﾌｨﾙﾀｰ 他</t>
    <rPh sb="0" eb="2">
      <t>テンジョウ</t>
    </rPh>
    <rPh sb="8" eb="9">
      <t>カタ</t>
    </rPh>
    <rPh sb="10" eb="12">
      <t>レイボウ</t>
    </rPh>
    <rPh sb="19" eb="21">
      <t>ダンボウ</t>
    </rPh>
    <rPh sb="28" eb="30">
      <t>スイコミ</t>
    </rPh>
    <rPh sb="30" eb="31">
      <t>クチ</t>
    </rPh>
    <rPh sb="31" eb="32">
      <t>ツキ</t>
    </rPh>
    <rPh sb="43" eb="46">
      <t>コウセイノウ</t>
    </rPh>
    <rPh sb="52" eb="53">
      <t>タ</t>
    </rPh>
    <phoneticPr fontId="7"/>
  </si>
  <si>
    <t>ｴｱｺﾝ室内機(ACP-71)　 (CK-4)</t>
    <rPh sb="5" eb="6">
      <t>　</t>
    </rPh>
    <rPh sb="6" eb="7">
      <t>（</t>
    </rPh>
    <phoneticPr fontId="7"/>
  </si>
  <si>
    <t>天井ｶｾ形4方向 冷房:7.1kW 暖房:8.0kW　　化粧ﾊﾟﾈﾙ ｴｱﾌｨﾙﾀｰ ﾘﾓｺﾝ</t>
    <rPh sb="0" eb="2">
      <t>テンジョウ</t>
    </rPh>
    <rPh sb="4" eb="5">
      <t>カタ</t>
    </rPh>
    <rPh sb="6" eb="8">
      <t>ホウコウ</t>
    </rPh>
    <rPh sb="9" eb="11">
      <t>レイボウ</t>
    </rPh>
    <rPh sb="18" eb="20">
      <t>ダンボウ</t>
    </rPh>
    <rPh sb="28" eb="30">
      <t>ケショウ</t>
    </rPh>
    <phoneticPr fontId="7"/>
  </si>
  <si>
    <t>ｴｱｺﾝ室内機(ACP-56)　 (CK-4)</t>
    <rPh sb="5" eb="6">
      <t>　</t>
    </rPh>
    <rPh sb="6" eb="7">
      <t>（</t>
    </rPh>
    <phoneticPr fontId="7"/>
  </si>
  <si>
    <t>天井ｶｾ形4方向 冷房:5.6kW 暖房:6.3kW　　化粧ﾊﾟﾈﾙ ｴｱﾌｨﾙﾀｰ ﾘﾓｺﾝ</t>
    <rPh sb="0" eb="2">
      <t>テンジョウ</t>
    </rPh>
    <rPh sb="4" eb="5">
      <t>カタ</t>
    </rPh>
    <rPh sb="6" eb="8">
      <t>ホウコウ</t>
    </rPh>
    <rPh sb="9" eb="11">
      <t>レイボウ</t>
    </rPh>
    <rPh sb="18" eb="20">
      <t>ダンボウ</t>
    </rPh>
    <rPh sb="28" eb="30">
      <t>ケショウ</t>
    </rPh>
    <phoneticPr fontId="7"/>
  </si>
  <si>
    <t>ｴｱｺﾝ室内機(ACP-28)　 (WR)</t>
    <rPh sb="5" eb="6">
      <t>　</t>
    </rPh>
    <rPh sb="6" eb="7">
      <t>（</t>
    </rPh>
    <phoneticPr fontId="7"/>
  </si>
  <si>
    <t>壁掛形 冷房:2.8kW 暖房:3.2kW　　　　　ｴｱﾌｨﾙﾀｰ ﾘﾓｺﾝ</t>
    <rPh sb="0" eb="2">
      <t>カベカ</t>
    </rPh>
    <rPh sb="2" eb="3">
      <t>カタ</t>
    </rPh>
    <rPh sb="4" eb="6">
      <t>レイボウ</t>
    </rPh>
    <rPh sb="13" eb="15">
      <t>ダンボウ</t>
    </rPh>
    <phoneticPr fontId="7"/>
  </si>
  <si>
    <t>ｴｱｺﾝ室内機(ACP-22)　 (WR)</t>
    <rPh sb="5" eb="6">
      <t>　</t>
    </rPh>
    <rPh sb="6" eb="7">
      <t>（</t>
    </rPh>
    <phoneticPr fontId="7"/>
  </si>
  <si>
    <t>壁掛形 冷房:2.2kW 暖房:2.8kW　　　　　ｴｱﾌｨﾙﾀｰ ﾘﾓｺﾝ</t>
    <rPh sb="0" eb="2">
      <t>カベカ</t>
    </rPh>
    <rPh sb="2" eb="3">
      <t>カタ</t>
    </rPh>
    <rPh sb="4" eb="6">
      <t>レイボウ</t>
    </rPh>
    <rPh sb="13" eb="15">
      <t>ダンボウ</t>
    </rPh>
    <phoneticPr fontId="7"/>
  </si>
  <si>
    <t>ﾊﾟｯｹｰｼﾞｴｱｺﾝ(ACP-2)　 (WR)</t>
    <phoneticPr fontId="7"/>
  </si>
  <si>
    <t>壁掛形 屋内機屋外機1:1型 寒冷地向け　冷房:2.8kW 暖房:3.2kW　ｴｱﾌｨﾙﾀｰ ﾘﾓｺﾝ</t>
    <rPh sb="0" eb="2">
      <t>カベカ</t>
    </rPh>
    <rPh sb="2" eb="3">
      <t>カタ</t>
    </rPh>
    <rPh sb="4" eb="6">
      <t>オクナイ</t>
    </rPh>
    <rPh sb="6" eb="7">
      <t>キ</t>
    </rPh>
    <rPh sb="7" eb="9">
      <t>オクガイ</t>
    </rPh>
    <rPh sb="9" eb="10">
      <t>キ</t>
    </rPh>
    <rPh sb="13" eb="14">
      <t>カタ</t>
    </rPh>
    <rPh sb="15" eb="18">
      <t>カンレイチ</t>
    </rPh>
    <rPh sb="18" eb="19">
      <t>ム</t>
    </rPh>
    <rPh sb="21" eb="23">
      <t>レイボウ</t>
    </rPh>
    <rPh sb="30" eb="32">
      <t>ダンボウ</t>
    </rPh>
    <phoneticPr fontId="7"/>
  </si>
  <si>
    <t>電気ﾊﾟﾈﾙﾋｰﾀｰ　　(EH-1)</t>
    <rPh sb="0" eb="2">
      <t>デンキ</t>
    </rPh>
    <phoneticPr fontId="7"/>
  </si>
  <si>
    <t>壁掛形 暖房能力:1,800KJ/H(430kcal/H)　ｻｰﾓ　安全装置　壁掛金具　他</t>
    <rPh sb="0" eb="2">
      <t>カベカ</t>
    </rPh>
    <rPh sb="2" eb="3">
      <t>カタ</t>
    </rPh>
    <rPh sb="4" eb="6">
      <t>ダンボウ</t>
    </rPh>
    <rPh sb="6" eb="8">
      <t>ノウリョク</t>
    </rPh>
    <rPh sb="34" eb="36">
      <t>アンゼン</t>
    </rPh>
    <rPh sb="36" eb="38">
      <t>ソウチ</t>
    </rPh>
    <rPh sb="39" eb="41">
      <t>カベカ</t>
    </rPh>
    <rPh sb="41" eb="43">
      <t>カナグ</t>
    </rPh>
    <rPh sb="44" eb="45">
      <t>タ</t>
    </rPh>
    <phoneticPr fontId="7"/>
  </si>
  <si>
    <t>電気ﾊﾟﾈﾙﾋｰﾀｰ　　(EH-2)</t>
    <rPh sb="0" eb="2">
      <t>デンキ</t>
    </rPh>
    <phoneticPr fontId="7"/>
  </si>
  <si>
    <t>壁掛形 暖房能力:900KJ/H(215kcal/H)　ｻｰﾓ　安全装置　壁掛金具　他</t>
    <rPh sb="0" eb="2">
      <t>カベカ</t>
    </rPh>
    <rPh sb="2" eb="3">
      <t>カタ</t>
    </rPh>
    <rPh sb="4" eb="6">
      <t>ダンボウ</t>
    </rPh>
    <rPh sb="6" eb="8">
      <t>ノウリョク</t>
    </rPh>
    <rPh sb="32" eb="34">
      <t>アンゼン</t>
    </rPh>
    <rPh sb="34" eb="36">
      <t>ソウチ</t>
    </rPh>
    <rPh sb="37" eb="39">
      <t>カベカ</t>
    </rPh>
    <rPh sb="39" eb="41">
      <t>カナグ</t>
    </rPh>
    <rPh sb="42" eb="43">
      <t>タ</t>
    </rPh>
    <phoneticPr fontId="7"/>
  </si>
  <si>
    <t>機器搬入・据付</t>
    <rPh sb="0" eb="2">
      <t>キキ</t>
    </rPh>
    <rPh sb="2" eb="4">
      <t>ハンニュウ</t>
    </rPh>
    <rPh sb="5" eb="6">
      <t>ス</t>
    </rPh>
    <rPh sb="6" eb="7">
      <t>ツ</t>
    </rPh>
    <phoneticPr fontId="7"/>
  </si>
  <si>
    <t>　　　6-1)小計</t>
    <rPh sb="7" eb="9">
      <t>ショウケイ</t>
    </rPh>
    <phoneticPr fontId="7"/>
  </si>
  <si>
    <t>6-2)配管設備</t>
    <rPh sb="4" eb="6">
      <t>ハイカン</t>
    </rPh>
    <rPh sb="6" eb="8">
      <t>セツビ</t>
    </rPh>
    <phoneticPr fontId="7"/>
  </si>
  <si>
    <t>冷媒配管用被覆銅管</t>
    <rPh sb="0" eb="2">
      <t>レイバイ</t>
    </rPh>
    <rPh sb="2" eb="4">
      <t>ハイカン</t>
    </rPh>
    <rPh sb="4" eb="5">
      <t>ヨウ</t>
    </rPh>
    <rPh sb="5" eb="7">
      <t>ヒフク</t>
    </rPh>
    <rPh sb="7" eb="8">
      <t>ドウ</t>
    </rPh>
    <rPh sb="8" eb="9">
      <t>カン</t>
    </rPh>
    <phoneticPr fontId="7"/>
  </si>
  <si>
    <t>(液管）</t>
    <rPh sb="1" eb="2">
      <t>エキ</t>
    </rPh>
    <rPh sb="2" eb="3">
      <t>カン</t>
    </rPh>
    <phoneticPr fontId="7"/>
  </si>
  <si>
    <t>(ｶﾞｽ管）</t>
    <rPh sb="4" eb="5">
      <t>カン</t>
    </rPh>
    <phoneticPr fontId="7"/>
  </si>
  <si>
    <t>ﾄﾞﾚﾝ用硬質塩化ﾋﾞﾆﾙ管</t>
    <rPh sb="4" eb="5">
      <t>ヨウ</t>
    </rPh>
    <rPh sb="5" eb="7">
      <t>コウシツ</t>
    </rPh>
    <rPh sb="7" eb="9">
      <t>エンカ</t>
    </rPh>
    <rPh sb="13" eb="14">
      <t>カン</t>
    </rPh>
    <phoneticPr fontId="7"/>
  </si>
  <si>
    <t>ﾄﾞﾚﾝ用浸透桝</t>
    <rPh sb="4" eb="5">
      <t>ヨウ</t>
    </rPh>
    <rPh sb="5" eb="7">
      <t>シントウ</t>
    </rPh>
    <rPh sb="7" eb="8">
      <t>マス</t>
    </rPh>
    <phoneticPr fontId="7"/>
  </si>
  <si>
    <t>PC-1　MHB300</t>
    <phoneticPr fontId="7"/>
  </si>
  <si>
    <t>屋外機基礎</t>
    <rPh sb="0" eb="2">
      <t>オクガイ</t>
    </rPh>
    <rPh sb="2" eb="3">
      <t>キ</t>
    </rPh>
    <rPh sb="3" eb="5">
      <t>キソ</t>
    </rPh>
    <phoneticPr fontId="7"/>
  </si>
  <si>
    <t>ｺﾝｸﾘｰﾄ造2200x1100x200H</t>
    <rPh sb="6" eb="7">
      <t>ゾウ</t>
    </rPh>
    <phoneticPr fontId="7"/>
  </si>
  <si>
    <t>　　　6-2)小計</t>
    <rPh sb="7" eb="9">
      <t>ショウケイ</t>
    </rPh>
    <phoneticPr fontId="7"/>
  </si>
  <si>
    <t>ｹｰﾌﾞﾙ</t>
    <phoneticPr fontId="7"/>
  </si>
  <si>
    <t>EM-ECTF 0.75x2C</t>
    <phoneticPr fontId="7"/>
  </si>
  <si>
    <t>EM-MEES 1.25x2C</t>
    <phoneticPr fontId="7"/>
  </si>
  <si>
    <t>合成樹脂可とう電線管</t>
    <rPh sb="0" eb="2">
      <t>ゴウセイ</t>
    </rPh>
    <rPh sb="2" eb="4">
      <t>ジュシ</t>
    </rPh>
    <rPh sb="4" eb="5">
      <t>カ</t>
    </rPh>
    <rPh sb="7" eb="10">
      <t>デンセンカン</t>
    </rPh>
    <phoneticPr fontId="7"/>
  </si>
  <si>
    <t>PF16mm</t>
    <phoneticPr fontId="7"/>
  </si>
  <si>
    <t>樹脂管付属品</t>
    <rPh sb="0" eb="2">
      <t>ジュシ</t>
    </rPh>
    <rPh sb="2" eb="3">
      <t>カン</t>
    </rPh>
    <rPh sb="3" eb="6">
      <t>フゾクヒン</t>
    </rPh>
    <phoneticPr fontId="7"/>
  </si>
  <si>
    <t>ｱｳﾄﾚｯﾄﾎﾞｯｸｽ</t>
    <phoneticPr fontId="7"/>
  </si>
  <si>
    <t>102x44</t>
    <phoneticPr fontId="7"/>
  </si>
  <si>
    <t>吊材料費及び支持具</t>
    <rPh sb="0" eb="1">
      <t>ツ</t>
    </rPh>
    <rPh sb="1" eb="2">
      <t>ザイ</t>
    </rPh>
    <rPh sb="2" eb="3">
      <t>リョウ</t>
    </rPh>
    <rPh sb="3" eb="4">
      <t>ヒ</t>
    </rPh>
    <rPh sb="4" eb="5">
      <t>オヨ</t>
    </rPh>
    <rPh sb="6" eb="8">
      <t>シジ</t>
    </rPh>
    <rPh sb="8" eb="9">
      <t>グ</t>
    </rPh>
    <phoneticPr fontId="7"/>
  </si>
  <si>
    <t>雑材料・消耗品</t>
    <rPh sb="0" eb="1">
      <t>ザツ</t>
    </rPh>
    <rPh sb="1" eb="3">
      <t>ザイリョウ</t>
    </rPh>
    <rPh sb="4" eb="7">
      <t>ショウモウヒン</t>
    </rPh>
    <phoneticPr fontId="7"/>
  </si>
  <si>
    <t>試運転立会費</t>
    <rPh sb="0" eb="3">
      <t>シウンテン</t>
    </rPh>
    <rPh sb="3" eb="5">
      <t>タチアイ</t>
    </rPh>
    <rPh sb="5" eb="6">
      <t>ヒ</t>
    </rPh>
    <phoneticPr fontId="7"/>
  </si>
  <si>
    <t>機器取付費</t>
    <rPh sb="0" eb="2">
      <t>キキ</t>
    </rPh>
    <rPh sb="2" eb="3">
      <t>ト</t>
    </rPh>
    <rPh sb="3" eb="4">
      <t>ツ</t>
    </rPh>
    <rPh sb="4" eb="5">
      <t>ヒ</t>
    </rPh>
    <phoneticPr fontId="7"/>
  </si>
  <si>
    <t>結線費</t>
    <rPh sb="0" eb="2">
      <t>ケッセン</t>
    </rPh>
    <rPh sb="2" eb="3">
      <t>ヒ</t>
    </rPh>
    <phoneticPr fontId="7"/>
  </si>
  <si>
    <t>労務費</t>
    <rPh sb="0" eb="3">
      <t>ロウムヒ</t>
    </rPh>
    <phoneticPr fontId="7"/>
  </si>
  <si>
    <t>雑工費</t>
    <rPh sb="0" eb="1">
      <t>ザツ</t>
    </rPh>
    <rPh sb="1" eb="3">
      <t>コウヒ</t>
    </rPh>
    <phoneticPr fontId="7"/>
  </si>
  <si>
    <t>交通運搬費</t>
    <rPh sb="0" eb="2">
      <t>コウツウ</t>
    </rPh>
    <rPh sb="2" eb="5">
      <t>ウンパンヒ</t>
    </rPh>
    <phoneticPr fontId="7"/>
  </si>
  <si>
    <t>諸経費</t>
    <rPh sb="0" eb="3">
      <t>ショケイヒ</t>
    </rPh>
    <phoneticPr fontId="7"/>
  </si>
  <si>
    <t>全熱交換機　　(HEA-500)</t>
    <rPh sb="0" eb="2">
      <t>ゼンネツ</t>
    </rPh>
    <rPh sb="2" eb="5">
      <t>コウカンキ</t>
    </rPh>
    <phoneticPr fontId="7"/>
  </si>
  <si>
    <t>静止形 送風機組込 天井埋込形　　　　　500CMH 200φ 200pa ｴｱﾌｨﾙﾀｰ ｽｲｯﾁ 他</t>
    <rPh sb="0" eb="2">
      <t>セイシ</t>
    </rPh>
    <rPh sb="2" eb="3">
      <t>カタ</t>
    </rPh>
    <rPh sb="4" eb="7">
      <t>ソウフウキ</t>
    </rPh>
    <rPh sb="7" eb="8">
      <t>ク</t>
    </rPh>
    <rPh sb="8" eb="9">
      <t>コ</t>
    </rPh>
    <rPh sb="10" eb="12">
      <t>テンジョウ</t>
    </rPh>
    <rPh sb="12" eb="13">
      <t>ウ</t>
    </rPh>
    <rPh sb="13" eb="14">
      <t>コ</t>
    </rPh>
    <rPh sb="14" eb="15">
      <t>カタ</t>
    </rPh>
    <rPh sb="51" eb="52">
      <t>タ</t>
    </rPh>
    <phoneticPr fontId="7"/>
  </si>
  <si>
    <t>全熱交換機　　(HEA-350)</t>
    <rPh sb="0" eb="2">
      <t>ゼンネツ</t>
    </rPh>
    <rPh sb="2" eb="5">
      <t>コウカンキ</t>
    </rPh>
    <phoneticPr fontId="7"/>
  </si>
  <si>
    <t>静止形 送風機組込 天井埋込形　　　　　350CMH 150φ 200pa ｴｱﾌｨﾙﾀｰ ｽｲｯﾁ 他</t>
    <rPh sb="0" eb="2">
      <t>セイシ</t>
    </rPh>
    <rPh sb="2" eb="3">
      <t>カタ</t>
    </rPh>
    <rPh sb="4" eb="7">
      <t>ソウフウキ</t>
    </rPh>
    <rPh sb="7" eb="8">
      <t>ク</t>
    </rPh>
    <rPh sb="8" eb="9">
      <t>コ</t>
    </rPh>
    <rPh sb="10" eb="12">
      <t>テンジョウ</t>
    </rPh>
    <rPh sb="12" eb="13">
      <t>ウ</t>
    </rPh>
    <rPh sb="13" eb="14">
      <t>コ</t>
    </rPh>
    <rPh sb="14" eb="15">
      <t>カタ</t>
    </rPh>
    <rPh sb="51" eb="52">
      <t>タ</t>
    </rPh>
    <phoneticPr fontId="7"/>
  </si>
  <si>
    <t>全熱交換機　　(HEA-90)</t>
    <rPh sb="0" eb="2">
      <t>ゼンネツ</t>
    </rPh>
    <rPh sb="2" eb="5">
      <t>コウカンキ</t>
    </rPh>
    <phoneticPr fontId="7"/>
  </si>
  <si>
    <t>静止形 送風機組込 天井埋込形　　　　　90CMH 100φ 80ﾊﾟ ｴｱﾌｨﾙﾀｰ ｽｲｯﾁ 他</t>
    <rPh sb="0" eb="2">
      <t>セイシ</t>
    </rPh>
    <rPh sb="2" eb="3">
      <t>カタ</t>
    </rPh>
    <rPh sb="4" eb="7">
      <t>ソウフウキ</t>
    </rPh>
    <rPh sb="7" eb="8">
      <t>ク</t>
    </rPh>
    <rPh sb="8" eb="9">
      <t>コ</t>
    </rPh>
    <rPh sb="10" eb="12">
      <t>テンジョウ</t>
    </rPh>
    <rPh sb="12" eb="13">
      <t>ウ</t>
    </rPh>
    <rPh sb="13" eb="14">
      <t>コ</t>
    </rPh>
    <rPh sb="14" eb="15">
      <t>カタ</t>
    </rPh>
    <rPh sb="49" eb="50">
      <t>タ</t>
    </rPh>
    <phoneticPr fontId="7"/>
  </si>
  <si>
    <t>換気扇　　　　(FV-200)</t>
    <rPh sb="0" eb="3">
      <t>カンキセン</t>
    </rPh>
    <phoneticPr fontId="7"/>
  </si>
  <si>
    <t>天井埋込扇　低騒音型 　　　　　　200CMH 150φ200pa ｺﾝﾄﾛｰﾙｽｲｯﾁ SUSｶﾞﾗﾘ</t>
    <rPh sb="0" eb="2">
      <t>テンジョウ</t>
    </rPh>
    <rPh sb="2" eb="3">
      <t>ウ</t>
    </rPh>
    <rPh sb="3" eb="4">
      <t>コ</t>
    </rPh>
    <rPh sb="4" eb="5">
      <t>セン</t>
    </rPh>
    <rPh sb="6" eb="10">
      <t>テイソウオンガタ</t>
    </rPh>
    <phoneticPr fontId="7"/>
  </si>
  <si>
    <t>換気扇　　　　(FV-120)</t>
    <rPh sb="0" eb="3">
      <t>カンキセン</t>
    </rPh>
    <phoneticPr fontId="7"/>
  </si>
  <si>
    <t>天井埋込扇　低騒音型 　　　　　　120CMH 100φ60pa ｺﾝﾄﾛｰﾙｽｲｯﾁ SUSｶﾞﾗﾘ</t>
    <rPh sb="0" eb="2">
      <t>テンジョウ</t>
    </rPh>
    <rPh sb="2" eb="3">
      <t>ウ</t>
    </rPh>
    <rPh sb="3" eb="4">
      <t>コ</t>
    </rPh>
    <rPh sb="4" eb="5">
      <t>セン</t>
    </rPh>
    <rPh sb="6" eb="10">
      <t>テイソウオンガタ</t>
    </rPh>
    <phoneticPr fontId="7"/>
  </si>
  <si>
    <t>換気扇　　　　(FV-40)</t>
    <rPh sb="0" eb="3">
      <t>カンキセン</t>
    </rPh>
    <phoneticPr fontId="7"/>
  </si>
  <si>
    <t>天井埋込扇　低騒音型 　　　　　　40CMH 100φ60pa ｺﾝﾄﾛｰﾙｽｲｯﾁ SUSｶﾞﾗﾘ</t>
    <rPh sb="0" eb="2">
      <t>テンジョウ</t>
    </rPh>
    <rPh sb="2" eb="3">
      <t>ウ</t>
    </rPh>
    <rPh sb="3" eb="4">
      <t>コ</t>
    </rPh>
    <rPh sb="4" eb="5">
      <t>セン</t>
    </rPh>
    <rPh sb="6" eb="10">
      <t>テイソウオンガタ</t>
    </rPh>
    <phoneticPr fontId="7"/>
  </si>
  <si>
    <t>全熱交換機　　(HEA24-1)</t>
    <rPh sb="0" eb="2">
      <t>ゼンネツ</t>
    </rPh>
    <rPh sb="2" eb="5">
      <t>コウカンキ</t>
    </rPh>
    <phoneticPr fontId="7"/>
  </si>
  <si>
    <t>(24H換気用)静止形 送風機組込 天井埋込形 90CMH 100φ 80pa  24H用ｽｲｯﾁ他</t>
    <rPh sb="4" eb="6">
      <t>カンキ</t>
    </rPh>
    <rPh sb="6" eb="7">
      <t>ヨウ</t>
    </rPh>
    <rPh sb="8" eb="10">
      <t>セイシ</t>
    </rPh>
    <rPh sb="10" eb="11">
      <t>カタ</t>
    </rPh>
    <rPh sb="12" eb="15">
      <t>ソウフウキ</t>
    </rPh>
    <rPh sb="15" eb="16">
      <t>ク</t>
    </rPh>
    <rPh sb="16" eb="17">
      <t>コ</t>
    </rPh>
    <rPh sb="18" eb="20">
      <t>テンジョウ</t>
    </rPh>
    <rPh sb="20" eb="21">
      <t>ウ</t>
    </rPh>
    <rPh sb="21" eb="22">
      <t>コ</t>
    </rPh>
    <rPh sb="22" eb="23">
      <t>カタ</t>
    </rPh>
    <rPh sb="44" eb="45">
      <t>ヨウ</t>
    </rPh>
    <rPh sb="49" eb="50">
      <t>タ</t>
    </rPh>
    <phoneticPr fontId="7"/>
  </si>
  <si>
    <t>全熱交換機　　(HEA24-2)</t>
    <rPh sb="0" eb="2">
      <t>ゼンネツ</t>
    </rPh>
    <rPh sb="2" eb="5">
      <t>コウカンキ</t>
    </rPh>
    <phoneticPr fontId="7"/>
  </si>
  <si>
    <t>(24H換気用)静止形 送風機組込 天井埋込形 60CMH 100φ 80pa  25H用ｽｲｯﾁ他</t>
    <rPh sb="4" eb="6">
      <t>カンキ</t>
    </rPh>
    <rPh sb="6" eb="7">
      <t>ヨウ</t>
    </rPh>
    <rPh sb="8" eb="10">
      <t>セイシ</t>
    </rPh>
    <rPh sb="10" eb="11">
      <t>カタ</t>
    </rPh>
    <rPh sb="12" eb="15">
      <t>ソウフウキ</t>
    </rPh>
    <rPh sb="15" eb="16">
      <t>ク</t>
    </rPh>
    <rPh sb="16" eb="17">
      <t>コ</t>
    </rPh>
    <rPh sb="18" eb="20">
      <t>テンジョウ</t>
    </rPh>
    <rPh sb="20" eb="21">
      <t>ウ</t>
    </rPh>
    <rPh sb="21" eb="22">
      <t>コ</t>
    </rPh>
    <rPh sb="22" eb="23">
      <t>カタ</t>
    </rPh>
    <rPh sb="44" eb="45">
      <t>ヨウ</t>
    </rPh>
    <rPh sb="49" eb="50">
      <t>タ</t>
    </rPh>
    <phoneticPr fontId="7"/>
  </si>
  <si>
    <t>換気扇　　　　(FV24-1)</t>
    <rPh sb="0" eb="3">
      <t>カンキセン</t>
    </rPh>
    <phoneticPr fontId="7"/>
  </si>
  <si>
    <t>(24H換気用)天井埋込扇　低騒音型 　　　　　　160CMH 150φ80pa 24H用ｽｲｯﾁ SUSｶﾞﾗﾘ</t>
    <rPh sb="4" eb="6">
      <t>カンキ</t>
    </rPh>
    <rPh sb="6" eb="7">
      <t>ヨウ</t>
    </rPh>
    <rPh sb="8" eb="10">
      <t>テンジョウ</t>
    </rPh>
    <rPh sb="10" eb="11">
      <t>ウ</t>
    </rPh>
    <rPh sb="11" eb="12">
      <t>コ</t>
    </rPh>
    <rPh sb="12" eb="13">
      <t>セン</t>
    </rPh>
    <rPh sb="14" eb="18">
      <t>テイソウオンガタ</t>
    </rPh>
    <rPh sb="44" eb="45">
      <t>ヨウ</t>
    </rPh>
    <phoneticPr fontId="7"/>
  </si>
  <si>
    <t>ｽﾊﾟｲﾗﾙﾀﾞｸﾄ</t>
    <phoneticPr fontId="7"/>
  </si>
  <si>
    <t>亜鉛土鉄板0.5mm</t>
    <rPh sb="0" eb="2">
      <t>アエン</t>
    </rPh>
    <rPh sb="2" eb="3">
      <t>ド</t>
    </rPh>
    <rPh sb="3" eb="5">
      <t>テッパン</t>
    </rPh>
    <phoneticPr fontId="7"/>
  </si>
  <si>
    <t>ｽﾃﾝﾚｽ製ｶﾞﾗﾘ</t>
    <rPh sb="5" eb="6">
      <t>セイ</t>
    </rPh>
    <phoneticPr fontId="7"/>
  </si>
  <si>
    <t>VC150</t>
    <phoneticPr fontId="7"/>
  </si>
  <si>
    <t>給気ｸﾞﾘﾙ</t>
    <rPh sb="0" eb="2">
      <t>キュウキ</t>
    </rPh>
    <phoneticPr fontId="7"/>
  </si>
  <si>
    <t>AT-150QKN3</t>
    <phoneticPr fontId="7"/>
  </si>
  <si>
    <t>消音ﾌﾚｷ</t>
    <rPh sb="0" eb="2">
      <t>ショウオン</t>
    </rPh>
    <phoneticPr fontId="7"/>
  </si>
  <si>
    <t>200x1000L</t>
    <phoneticPr fontId="7"/>
  </si>
  <si>
    <t>150x1000L</t>
    <phoneticPr fontId="7"/>
  </si>
  <si>
    <t>大便器　(ｳｫｼｭﾚｯﾄ一体形)</t>
    <rPh sb="0" eb="3">
      <t>ダイベンキ</t>
    </rPh>
    <rPh sb="12" eb="13">
      <t>イチ</t>
    </rPh>
    <rPh sb="13" eb="15">
      <t>タイケイ</t>
    </rPh>
    <phoneticPr fontId="7"/>
  </si>
  <si>
    <t>ベッセル式洗面器</t>
    <rPh sb="4" eb="5">
      <t>シキ</t>
    </rPh>
    <rPh sb="5" eb="8">
      <t>センメンキ</t>
    </rPh>
    <phoneticPr fontId="7"/>
  </si>
  <si>
    <t>L700c・L543ANC 混合水栓　　　　　　 小形電気温水器(3L) Pﾄﾗｯﾌﾟ 他一式</t>
    <rPh sb="14" eb="16">
      <t>コンゴウ</t>
    </rPh>
    <rPh sb="16" eb="18">
      <t>スイセン</t>
    </rPh>
    <rPh sb="25" eb="32">
      <t>コガタデンキオンスイキ</t>
    </rPh>
    <rPh sb="44" eb="46">
      <t>イッシキ</t>
    </rPh>
    <phoneticPr fontId="7"/>
  </si>
  <si>
    <t>化粧鏡</t>
    <rPh sb="0" eb="3">
      <t>ケショウカガミ</t>
    </rPh>
    <phoneticPr fontId="7"/>
  </si>
  <si>
    <t>耐食型(面取ﾀｲﾌﾟ) 300x800 取付金具共</t>
    <rPh sb="0" eb="3">
      <t>タイショクガタ</t>
    </rPh>
    <rPh sb="4" eb="5">
      <t>メン</t>
    </rPh>
    <rPh sb="5" eb="6">
      <t>ト</t>
    </rPh>
    <rPh sb="20" eb="22">
      <t>トリツケ</t>
    </rPh>
    <rPh sb="22" eb="25">
      <t>カナグトモ</t>
    </rPh>
    <phoneticPr fontId="7"/>
  </si>
  <si>
    <t>地下式20x600L</t>
    <rPh sb="0" eb="3">
      <t>チカシキ</t>
    </rPh>
    <phoneticPr fontId="7"/>
  </si>
  <si>
    <t>JWWAK116VA暗渠</t>
    <rPh sb="10" eb="12">
      <t>アンキョ</t>
    </rPh>
    <phoneticPr fontId="7"/>
  </si>
  <si>
    <t>ﾌﾚｷｼﾌﾞﾙ継手</t>
    <rPh sb="7" eb="9">
      <t>ツギテ</t>
    </rPh>
    <phoneticPr fontId="7"/>
  </si>
  <si>
    <t>FJ20　L=300</t>
    <phoneticPr fontId="7"/>
  </si>
  <si>
    <t>凍結防止ﾋｰﾀｰ</t>
    <rPh sb="0" eb="2">
      <t>トウケツ</t>
    </rPh>
    <rPh sb="2" eb="4">
      <t>ボウシ</t>
    </rPh>
    <phoneticPr fontId="7"/>
  </si>
  <si>
    <t>2ｍ自己温度制御</t>
    <rPh sb="2" eb="4">
      <t>ジコ</t>
    </rPh>
    <rPh sb="4" eb="6">
      <t>オンド</t>
    </rPh>
    <rPh sb="6" eb="8">
      <t>セイギョ</t>
    </rPh>
    <phoneticPr fontId="7"/>
  </si>
  <si>
    <t>90L　150-100　H=800　塩ビ蓋</t>
    <rPh sb="18" eb="19">
      <t>エン</t>
    </rPh>
    <rPh sb="20" eb="21">
      <t>フタ</t>
    </rPh>
    <phoneticPr fontId="7"/>
  </si>
  <si>
    <t>90L　150-100　H=1200　塩ビ蓋</t>
    <rPh sb="19" eb="20">
      <t>エン</t>
    </rPh>
    <rPh sb="21" eb="22">
      <t>フタ</t>
    </rPh>
    <phoneticPr fontId="7"/>
  </si>
  <si>
    <t>45Y 150-100x100　H=800　塩ビ蓋</t>
    <rPh sb="22" eb="23">
      <t>エン</t>
    </rPh>
    <rPh sb="24" eb="25">
      <t>フタ</t>
    </rPh>
    <phoneticPr fontId="7"/>
  </si>
  <si>
    <t>ST　150-100　H=800　塩ビ蓋　</t>
    <rPh sb="17" eb="18">
      <t>エン</t>
    </rPh>
    <rPh sb="19" eb="20">
      <t>フタ</t>
    </rPh>
    <phoneticPr fontId="7"/>
  </si>
  <si>
    <t>JISK6741VP暗渠</t>
    <rPh sb="10" eb="12">
      <t>アンキョ</t>
    </rPh>
    <phoneticPr fontId="7"/>
  </si>
  <si>
    <t>JWWAK140HVA暗渠</t>
    <rPh sb="11" eb="13">
      <t>アンキョ</t>
    </rPh>
    <phoneticPr fontId="7"/>
  </si>
  <si>
    <t>ｶﾞｽ給湯機　(WHG-24）</t>
    <rPh sb="3" eb="6">
      <t>キュウトウキ</t>
    </rPh>
    <phoneticPr fontId="7"/>
  </si>
  <si>
    <t>屋外壁掛形（追焚付)　燃料：LPG　　　　　　　　　給湯能力：24号(44.2kW)追焚能力：11kW</t>
    <rPh sb="0" eb="2">
      <t>オクガイ</t>
    </rPh>
    <rPh sb="2" eb="4">
      <t>カベカ</t>
    </rPh>
    <rPh sb="4" eb="5">
      <t>カタ</t>
    </rPh>
    <rPh sb="6" eb="7">
      <t>オ</t>
    </rPh>
    <rPh sb="7" eb="8">
      <t>ダ</t>
    </rPh>
    <rPh sb="8" eb="9">
      <t>ツキ</t>
    </rPh>
    <rPh sb="11" eb="13">
      <t>ネンリョウ</t>
    </rPh>
    <rPh sb="26" eb="28">
      <t>キュウトウ</t>
    </rPh>
    <rPh sb="28" eb="30">
      <t>ノウリョク</t>
    </rPh>
    <rPh sb="33" eb="34">
      <t>ゴウ</t>
    </rPh>
    <rPh sb="42" eb="43">
      <t>オ</t>
    </rPh>
    <rPh sb="43" eb="44">
      <t>ダ</t>
    </rPh>
    <rPh sb="44" eb="46">
      <t>ノウリョク</t>
    </rPh>
    <phoneticPr fontId="7"/>
  </si>
  <si>
    <t>5.ｶﾞｽ設備</t>
    <rPh sb="5" eb="7">
      <t>セツビ</t>
    </rPh>
    <phoneticPr fontId="7"/>
  </si>
  <si>
    <t>配管用炭素鋼鋼管</t>
    <rPh sb="0" eb="3">
      <t>ハイカンヨウ</t>
    </rPh>
    <rPh sb="3" eb="6">
      <t>タンソコウ</t>
    </rPh>
    <rPh sb="6" eb="8">
      <t>コウカン</t>
    </rPh>
    <phoneticPr fontId="7"/>
  </si>
  <si>
    <t>JISG3452(白)屋内一般</t>
    <rPh sb="9" eb="10">
      <t>シロ</t>
    </rPh>
    <rPh sb="11" eb="13">
      <t>オクナイ</t>
    </rPh>
    <rPh sb="13" eb="15">
      <t>イッパン</t>
    </rPh>
    <phoneticPr fontId="7"/>
  </si>
  <si>
    <t>JISG3452(白)暗渠</t>
    <rPh sb="9" eb="10">
      <t>シロ</t>
    </rPh>
    <rPh sb="11" eb="13">
      <t>アンキョ</t>
    </rPh>
    <phoneticPr fontId="7"/>
  </si>
  <si>
    <t>ｶﾞｽ警報器</t>
    <rPh sb="3" eb="6">
      <t>ケイホウキ</t>
    </rPh>
    <phoneticPr fontId="7"/>
  </si>
  <si>
    <t>LPG用</t>
    <rPh sb="3" eb="4">
      <t>ヨウ</t>
    </rPh>
    <phoneticPr fontId="7"/>
  </si>
  <si>
    <t>一口ｶﾞｽｶﾗﾝ</t>
    <rPh sb="0" eb="2">
      <t>ヒトクチ</t>
    </rPh>
    <phoneticPr fontId="7"/>
  </si>
  <si>
    <t>15Ax10mm</t>
    <phoneticPr fontId="7"/>
  </si>
  <si>
    <t>ｶﾞｽｺｯｸ</t>
    <phoneticPr fontId="7"/>
  </si>
  <si>
    <t>GC15</t>
    <phoneticPr fontId="7"/>
  </si>
  <si>
    <t>FJ15　L=300</t>
    <phoneticPr fontId="7"/>
  </si>
  <si>
    <t>ｶﾞｽﾎﾞﾝﾍﾞ基礎</t>
    <rPh sb="8" eb="10">
      <t>キソ</t>
    </rPh>
    <phoneticPr fontId="7"/>
  </si>
  <si>
    <t>ｺﾝｸﾘｰﾄ造</t>
    <rPh sb="6" eb="7">
      <t>ゾウ</t>
    </rPh>
    <phoneticPr fontId="7"/>
  </si>
  <si>
    <t>ﾊﾟｯｹｰｼﾞｴｱｺﾝ(ACP-1)　 (WR)</t>
    <phoneticPr fontId="7"/>
  </si>
  <si>
    <t>壁掛形 屋内機屋外機1:1型 寒冷地向け　冷房:7.1kW 暖房:8.5kW　ｴｱﾌｨﾙﾀｰ ﾘﾓｺﾝ</t>
    <rPh sb="0" eb="2">
      <t>カベカ</t>
    </rPh>
    <rPh sb="2" eb="3">
      <t>カタ</t>
    </rPh>
    <rPh sb="4" eb="6">
      <t>オクナイ</t>
    </rPh>
    <rPh sb="6" eb="7">
      <t>キ</t>
    </rPh>
    <rPh sb="7" eb="9">
      <t>オクガイ</t>
    </rPh>
    <rPh sb="9" eb="10">
      <t>キ</t>
    </rPh>
    <rPh sb="13" eb="14">
      <t>カタ</t>
    </rPh>
    <rPh sb="15" eb="18">
      <t>カンレイチ</t>
    </rPh>
    <rPh sb="18" eb="19">
      <t>ム</t>
    </rPh>
    <rPh sb="21" eb="23">
      <t>レイボウ</t>
    </rPh>
    <rPh sb="30" eb="32">
      <t>ダンボウ</t>
    </rPh>
    <phoneticPr fontId="7"/>
  </si>
  <si>
    <t xml:space="preserve"> JISK6741VP屋内一般</t>
    <rPh sb="11" eb="13">
      <t>オクナイ</t>
    </rPh>
    <rPh sb="13" eb="15">
      <t>イッパン</t>
    </rPh>
    <phoneticPr fontId="7"/>
  </si>
  <si>
    <t xml:space="preserve"> JISK6741VP暗渠</t>
    <rPh sb="11" eb="13">
      <t>アンキョ</t>
    </rPh>
    <phoneticPr fontId="7"/>
  </si>
  <si>
    <t>7.換気設備</t>
    <rPh sb="2" eb="4">
      <t>カンキ</t>
    </rPh>
    <rPh sb="4" eb="6">
      <t>セツビ</t>
    </rPh>
    <phoneticPr fontId="7"/>
  </si>
  <si>
    <t>7-1)機器設備</t>
    <rPh sb="4" eb="6">
      <t>キキ</t>
    </rPh>
    <rPh sb="6" eb="8">
      <t>セツビ</t>
    </rPh>
    <phoneticPr fontId="7"/>
  </si>
  <si>
    <t>全熱交換機　　(HEA-250)</t>
    <rPh sb="0" eb="2">
      <t>ゼンネツ</t>
    </rPh>
    <rPh sb="2" eb="5">
      <t>コウカンキ</t>
    </rPh>
    <phoneticPr fontId="7"/>
  </si>
  <si>
    <t>静止形 送風機組込 天井埋込形　　　　　250CMH 150φ 80pa ｴｱﾌｨﾙﾀｰ ｽｲｯﾁ 他</t>
    <rPh sb="0" eb="2">
      <t>セイシ</t>
    </rPh>
    <rPh sb="2" eb="3">
      <t>カタ</t>
    </rPh>
    <rPh sb="4" eb="7">
      <t>ソウフウキ</t>
    </rPh>
    <rPh sb="7" eb="8">
      <t>ク</t>
    </rPh>
    <rPh sb="8" eb="9">
      <t>コ</t>
    </rPh>
    <rPh sb="10" eb="12">
      <t>テンジョウ</t>
    </rPh>
    <rPh sb="12" eb="13">
      <t>ウ</t>
    </rPh>
    <rPh sb="13" eb="14">
      <t>コ</t>
    </rPh>
    <rPh sb="14" eb="15">
      <t>カタ</t>
    </rPh>
    <rPh sb="50" eb="51">
      <t>タ</t>
    </rPh>
    <phoneticPr fontId="7"/>
  </si>
  <si>
    <t>換気扇　　　　(FV-160)</t>
    <rPh sb="0" eb="3">
      <t>カンキセン</t>
    </rPh>
    <phoneticPr fontId="7"/>
  </si>
  <si>
    <t>天井埋込扇　低騒音型 　　　　　　160CMH 100φ70pa ｺﾝﾄﾛｰﾙｽｲｯﾁ SUSｶﾞﾗﾘ</t>
    <rPh sb="0" eb="2">
      <t>テンジョウ</t>
    </rPh>
    <rPh sb="2" eb="3">
      <t>ウ</t>
    </rPh>
    <rPh sb="3" eb="4">
      <t>コ</t>
    </rPh>
    <rPh sb="4" eb="5">
      <t>セン</t>
    </rPh>
    <rPh sb="6" eb="10">
      <t>テイソウオンガタ</t>
    </rPh>
    <phoneticPr fontId="7"/>
  </si>
  <si>
    <t>換気扇　　　　(FV24-2)</t>
    <rPh sb="0" eb="3">
      <t>カンキセン</t>
    </rPh>
    <phoneticPr fontId="7"/>
  </si>
  <si>
    <t>(24H換気用)天井埋込扇　低騒音型 　　　　　　90CMH 100φ80pa 24H用ｽｲｯﾁ SUSｶﾞﾗﾘ</t>
    <rPh sb="4" eb="6">
      <t>カンキ</t>
    </rPh>
    <rPh sb="6" eb="7">
      <t>ヨウ</t>
    </rPh>
    <rPh sb="8" eb="10">
      <t>テンジョウ</t>
    </rPh>
    <rPh sb="10" eb="11">
      <t>ウ</t>
    </rPh>
    <rPh sb="11" eb="12">
      <t>コ</t>
    </rPh>
    <rPh sb="12" eb="13">
      <t>セン</t>
    </rPh>
    <rPh sb="14" eb="18">
      <t>テイソウオンガタ</t>
    </rPh>
    <rPh sb="43" eb="44">
      <t>ヨウ</t>
    </rPh>
    <phoneticPr fontId="7"/>
  </si>
  <si>
    <t>　　　7-1)小計</t>
    <rPh sb="7" eb="9">
      <t>ショウケイ</t>
    </rPh>
    <phoneticPr fontId="7"/>
  </si>
  <si>
    <t>7-2)ﾀﾞｸﾄ設備</t>
    <rPh sb="8" eb="10">
      <t>セツビ</t>
    </rPh>
    <phoneticPr fontId="7"/>
  </si>
  <si>
    <t>　　　7-2)小計</t>
    <rPh sb="7" eb="9">
      <t>ショウケイ</t>
    </rPh>
    <phoneticPr fontId="7"/>
  </si>
  <si>
    <t>8.床暖房設備</t>
    <rPh sb="2" eb="5">
      <t>ユカダンボウ</t>
    </rPh>
    <rPh sb="5" eb="7">
      <t>セツビ</t>
    </rPh>
    <phoneticPr fontId="7"/>
  </si>
  <si>
    <t>１．機械設備工事</t>
    <rPh sb="2" eb="6">
      <t>キカイセツビ</t>
    </rPh>
    <rPh sb="6" eb="8">
      <t>コウジ</t>
    </rPh>
    <phoneticPr fontId="7"/>
  </si>
  <si>
    <t>２．配管設備工事</t>
    <rPh sb="2" eb="4">
      <t>ハイカン</t>
    </rPh>
    <rPh sb="4" eb="6">
      <t>セツビ</t>
    </rPh>
    <rPh sb="6" eb="8">
      <t>コウジ</t>
    </rPh>
    <phoneticPr fontId="7"/>
  </si>
  <si>
    <t>３．床暖房システム工事</t>
    <rPh sb="2" eb="5">
      <t>ユカダンボウ</t>
    </rPh>
    <rPh sb="9" eb="11">
      <t>コウジ</t>
    </rPh>
    <phoneticPr fontId="7"/>
  </si>
  <si>
    <t>４．制御設備工事</t>
    <rPh sb="2" eb="6">
      <t>セイギョセツビ</t>
    </rPh>
    <rPh sb="6" eb="8">
      <t>コウジ</t>
    </rPh>
    <phoneticPr fontId="7"/>
  </si>
  <si>
    <t>５．付帯工事</t>
    <rPh sb="2" eb="6">
      <t>フタイコウジ</t>
    </rPh>
    <phoneticPr fontId="7"/>
  </si>
  <si>
    <t>暖房用ガスボイラー</t>
    <rPh sb="0" eb="3">
      <t>ダンボウヨウ</t>
    </rPh>
    <phoneticPr fontId="31"/>
  </si>
  <si>
    <t>ﾘﾝﾅｲ　RH-101W2-1(B)</t>
  </si>
  <si>
    <t>組</t>
    <rPh sb="0" eb="1">
      <t>クミ</t>
    </rPh>
    <phoneticPr fontId="31"/>
  </si>
  <si>
    <t>ボイラーリモコン</t>
  </si>
  <si>
    <t>MC-148SD</t>
    <phoneticPr fontId="32"/>
  </si>
  <si>
    <t>個</t>
    <rPh sb="0" eb="1">
      <t>コ</t>
    </rPh>
    <phoneticPr fontId="31"/>
  </si>
  <si>
    <t>リモコンケーブル</t>
  </si>
  <si>
    <t>20ｍ・UC-25-20A</t>
    <phoneticPr fontId="32"/>
  </si>
  <si>
    <t>防振壁掛金具</t>
    <rPh sb="0" eb="2">
      <t>ボウシン</t>
    </rPh>
    <rPh sb="2" eb="4">
      <t>カベカ</t>
    </rPh>
    <rPh sb="4" eb="6">
      <t>カナグ</t>
    </rPh>
    <phoneticPr fontId="31"/>
  </si>
  <si>
    <t>UX-BSWS-A-UW</t>
    <phoneticPr fontId="32"/>
  </si>
  <si>
    <t>配管カバー</t>
    <rPh sb="0" eb="2">
      <t>ハイカン</t>
    </rPh>
    <phoneticPr fontId="31"/>
  </si>
  <si>
    <t>UX-T101（K3）UW</t>
    <phoneticPr fontId="32"/>
  </si>
  <si>
    <t>ジョイント</t>
  </si>
  <si>
    <t>ICHJ-BG3/4-1P</t>
    <phoneticPr fontId="32"/>
  </si>
  <si>
    <t>止水栓B</t>
    <rPh sb="0" eb="2">
      <t>シスイ</t>
    </rPh>
    <rPh sb="2" eb="3">
      <t>セン</t>
    </rPh>
    <phoneticPr fontId="31"/>
  </si>
  <si>
    <t>ICHJ-BS</t>
    <phoneticPr fontId="32"/>
  </si>
  <si>
    <t>同上機器取付費</t>
    <rPh sb="0" eb="2">
      <t>ドウジョウ</t>
    </rPh>
    <rPh sb="2" eb="4">
      <t>キキ</t>
    </rPh>
    <rPh sb="4" eb="7">
      <t>トリツケヒ</t>
    </rPh>
    <phoneticPr fontId="31"/>
  </si>
  <si>
    <t>式</t>
    <rPh sb="0" eb="1">
      <t>シキ</t>
    </rPh>
    <phoneticPr fontId="31"/>
  </si>
  <si>
    <t>機器消耗品雑材費</t>
    <rPh sb="0" eb="5">
      <t>キキショウモウヒン</t>
    </rPh>
    <rPh sb="5" eb="7">
      <t>ザツザイ</t>
    </rPh>
    <rPh sb="7" eb="8">
      <t>ヒ</t>
    </rPh>
    <phoneticPr fontId="31"/>
  </si>
  <si>
    <t>ガス配管</t>
    <rPh sb="2" eb="4">
      <t>ハイカン</t>
    </rPh>
    <phoneticPr fontId="31"/>
  </si>
  <si>
    <t>別途工事</t>
    <rPh sb="0" eb="2">
      <t>ベット</t>
    </rPh>
    <rPh sb="2" eb="4">
      <t>コウジ</t>
    </rPh>
    <phoneticPr fontId="7"/>
  </si>
  <si>
    <t>１－計</t>
    <rPh sb="2" eb="3">
      <t>ケイ</t>
    </rPh>
    <phoneticPr fontId="7"/>
  </si>
  <si>
    <t>銅直管</t>
    <rPh sb="0" eb="1">
      <t>ドウ</t>
    </rPh>
    <rPh sb="1" eb="3">
      <t>チョクカン</t>
    </rPh>
    <phoneticPr fontId="31"/>
  </si>
  <si>
    <t>Mﾀｲﾌﾟ　20A</t>
    <phoneticPr fontId="7"/>
  </si>
  <si>
    <t>Mﾀｲﾌﾟ　15A</t>
    <phoneticPr fontId="7"/>
  </si>
  <si>
    <t>ヘッダー</t>
  </si>
  <si>
    <t>25A×15A×4口</t>
    <rPh sb="9" eb="10">
      <t>クチ</t>
    </rPh>
    <phoneticPr fontId="31"/>
  </si>
  <si>
    <t>本</t>
    <rPh sb="0" eb="1">
      <t>ホン</t>
    </rPh>
    <phoneticPr fontId="31"/>
  </si>
  <si>
    <t>仕切弁ソルダー</t>
    <rPh sb="0" eb="3">
      <t>シキリベン</t>
    </rPh>
    <phoneticPr fontId="31"/>
  </si>
  <si>
    <t>125E-BS-N　15A</t>
    <phoneticPr fontId="7"/>
  </si>
  <si>
    <t>125E-BS-N　20A</t>
    <phoneticPr fontId="7"/>
  </si>
  <si>
    <t>エアベンド</t>
  </si>
  <si>
    <t>TA-18ML　15A</t>
    <phoneticPr fontId="7"/>
  </si>
  <si>
    <t>ボールバルブ</t>
  </si>
  <si>
    <t>8Aｱﾀﾞﾌﾟﾀｰ付</t>
    <rPh sb="9" eb="10">
      <t>ツ</t>
    </rPh>
    <phoneticPr fontId="31"/>
  </si>
  <si>
    <t>同上継手類</t>
    <rPh sb="0" eb="2">
      <t>ドウジョウ</t>
    </rPh>
    <rPh sb="2" eb="5">
      <t>ツギテルイ</t>
    </rPh>
    <phoneticPr fontId="31"/>
  </si>
  <si>
    <t>同上支持金物類</t>
    <rPh sb="0" eb="2">
      <t>ドウジョウ</t>
    </rPh>
    <rPh sb="2" eb="4">
      <t>シジ</t>
    </rPh>
    <rPh sb="4" eb="6">
      <t>カナモノ</t>
    </rPh>
    <rPh sb="6" eb="7">
      <t>ルイ</t>
    </rPh>
    <phoneticPr fontId="31"/>
  </si>
  <si>
    <t>配管工費</t>
    <rPh sb="0" eb="2">
      <t>ハイカン</t>
    </rPh>
    <rPh sb="2" eb="4">
      <t>コウヒ</t>
    </rPh>
    <phoneticPr fontId="31"/>
  </si>
  <si>
    <t>保温工事</t>
    <rPh sb="0" eb="4">
      <t>ホオンコウジ</t>
    </rPh>
    <phoneticPr fontId="31"/>
  </si>
  <si>
    <t>材工共</t>
    <rPh sb="0" eb="3">
      <t>ザイコウトモ</t>
    </rPh>
    <phoneticPr fontId="7"/>
  </si>
  <si>
    <t>メイン管圧力試験費</t>
    <rPh sb="3" eb="4">
      <t>カン</t>
    </rPh>
    <rPh sb="4" eb="6">
      <t>アツリョク</t>
    </rPh>
    <rPh sb="6" eb="9">
      <t>シケンヒ</t>
    </rPh>
    <phoneticPr fontId="31"/>
  </si>
  <si>
    <t>穴明け及び補修費</t>
    <rPh sb="0" eb="2">
      <t>アナア</t>
    </rPh>
    <rPh sb="3" eb="4">
      <t>オヨ</t>
    </rPh>
    <rPh sb="5" eb="8">
      <t>ホシュウヒ</t>
    </rPh>
    <phoneticPr fontId="31"/>
  </si>
  <si>
    <t>配管消耗品雑材</t>
    <rPh sb="0" eb="2">
      <t>ハイカン</t>
    </rPh>
    <rPh sb="2" eb="5">
      <t>ショウモウヒン</t>
    </rPh>
    <rPh sb="5" eb="7">
      <t>ザツザイ</t>
    </rPh>
    <phoneticPr fontId="31"/>
  </si>
  <si>
    <t>２－計</t>
    <rPh sb="2" eb="3">
      <t>ケイ</t>
    </rPh>
    <phoneticPr fontId="7"/>
  </si>
  <si>
    <t>３．床暖房システム設備工事</t>
    <rPh sb="2" eb="5">
      <t>ユカダンボウ</t>
    </rPh>
    <rPh sb="9" eb="11">
      <t>セツビ</t>
    </rPh>
    <rPh sb="11" eb="13">
      <t>コウジ</t>
    </rPh>
    <phoneticPr fontId="7"/>
  </si>
  <si>
    <t>小根太入パネル12㎜</t>
    <rPh sb="0" eb="1">
      <t>コ</t>
    </rPh>
    <rPh sb="1" eb="3">
      <t>ネダ</t>
    </rPh>
    <rPh sb="3" eb="4">
      <t>ハイ</t>
    </rPh>
    <phoneticPr fontId="31"/>
  </si>
  <si>
    <t>910×303×12t</t>
    <phoneticPr fontId="7"/>
  </si>
  <si>
    <t>枚</t>
    <rPh sb="0" eb="1">
      <t>マイ</t>
    </rPh>
    <phoneticPr fontId="31"/>
  </si>
  <si>
    <t>小根太ﾊﾟﾈﾙ用ﾎﾟﾘｴﾁﾚﾝﾊﾟｲﾌﾟ</t>
    <rPh sb="0" eb="1">
      <t>コ</t>
    </rPh>
    <rPh sb="1" eb="3">
      <t>ネダ</t>
    </rPh>
    <rPh sb="7" eb="8">
      <t>ヨウ</t>
    </rPh>
    <phoneticPr fontId="31"/>
  </si>
  <si>
    <t>8A</t>
    <phoneticPr fontId="7"/>
  </si>
  <si>
    <t>楕円サヤフレキ</t>
    <rPh sb="0" eb="2">
      <t>ダエン</t>
    </rPh>
    <phoneticPr fontId="31"/>
  </si>
  <si>
    <t>VO2-7LG</t>
    <phoneticPr fontId="7"/>
  </si>
  <si>
    <t>アルミテープ</t>
  </si>
  <si>
    <t>巻</t>
    <rPh sb="0" eb="1">
      <t>マ</t>
    </rPh>
    <phoneticPr fontId="31"/>
  </si>
  <si>
    <t>不凍液</t>
    <rPh sb="0" eb="3">
      <t>フトウエキ</t>
    </rPh>
    <phoneticPr fontId="31"/>
  </si>
  <si>
    <t>L</t>
  </si>
  <si>
    <t>床暖房設備消耗品雑材費</t>
    <rPh sb="0" eb="5">
      <t>ユカダンボウセツビ</t>
    </rPh>
    <rPh sb="5" eb="8">
      <t>ショウモウヒン</t>
    </rPh>
    <rPh sb="8" eb="10">
      <t>ザツザイ</t>
    </rPh>
    <rPh sb="10" eb="11">
      <t>ヒ</t>
    </rPh>
    <phoneticPr fontId="31"/>
  </si>
  <si>
    <t>圧力試験費</t>
    <rPh sb="0" eb="5">
      <t>アツリョクシケンヒ</t>
    </rPh>
    <phoneticPr fontId="31"/>
  </si>
  <si>
    <t>ｿﾞｰﾝ</t>
  </si>
  <si>
    <t>同上システム工事費</t>
    <rPh sb="0" eb="2">
      <t>ドウジョウ</t>
    </rPh>
    <rPh sb="6" eb="9">
      <t>コウジヒ</t>
    </rPh>
    <phoneticPr fontId="31"/>
  </si>
  <si>
    <t>３－計</t>
    <rPh sb="2" eb="3">
      <t>ケイ</t>
    </rPh>
    <phoneticPr fontId="7"/>
  </si>
  <si>
    <t>４．制御設備工事</t>
    <rPh sb="2" eb="4">
      <t>セイギョ</t>
    </rPh>
    <rPh sb="4" eb="6">
      <t>セツビ</t>
    </rPh>
    <rPh sb="6" eb="8">
      <t>コウジ</t>
    </rPh>
    <phoneticPr fontId="7"/>
  </si>
  <si>
    <t>床暖コントローラー</t>
    <rPh sb="0" eb="2">
      <t>ユカダン</t>
    </rPh>
    <phoneticPr fontId="31"/>
  </si>
  <si>
    <t>GC220D00</t>
    <phoneticPr fontId="7"/>
  </si>
  <si>
    <t>電動二方弁</t>
    <rPh sb="0" eb="2">
      <t>デンドウ</t>
    </rPh>
    <rPh sb="2" eb="5">
      <t>ニホウベン</t>
    </rPh>
    <phoneticPr fontId="31"/>
  </si>
  <si>
    <t>HP-370M00　15A</t>
    <phoneticPr fontId="7"/>
  </si>
  <si>
    <t>同上配線取付費</t>
    <rPh sb="0" eb="2">
      <t>ドウジョウ</t>
    </rPh>
    <rPh sb="2" eb="4">
      <t>ハイセン</t>
    </rPh>
    <rPh sb="4" eb="7">
      <t>トリツケヒ</t>
    </rPh>
    <phoneticPr fontId="31"/>
  </si>
  <si>
    <t>制御設備消耗品雑材費</t>
    <rPh sb="0" eb="4">
      <t>セイギョセツビ</t>
    </rPh>
    <rPh sb="4" eb="7">
      <t>ショウモウヒン</t>
    </rPh>
    <rPh sb="7" eb="9">
      <t>ザツザイ</t>
    </rPh>
    <rPh sb="9" eb="10">
      <t>ヒ</t>
    </rPh>
    <phoneticPr fontId="31"/>
  </si>
  <si>
    <t>４－計</t>
    <rPh sb="2" eb="3">
      <t>ケイ</t>
    </rPh>
    <phoneticPr fontId="7"/>
  </si>
  <si>
    <t>運搬搬入交通費</t>
    <rPh sb="0" eb="2">
      <t>ウンパン</t>
    </rPh>
    <rPh sb="2" eb="4">
      <t>ハンニュウ</t>
    </rPh>
    <rPh sb="4" eb="7">
      <t>コウツウヒ</t>
    </rPh>
    <phoneticPr fontId="7"/>
  </si>
  <si>
    <t>５－計</t>
    <rPh sb="2" eb="3">
      <t>ケイ</t>
    </rPh>
    <phoneticPr fontId="7"/>
  </si>
  <si>
    <t>建築主体工事</t>
    <rPh sb="0" eb="4">
      <t>ケンチクシュタイ</t>
    </rPh>
    <rPh sb="4" eb="6">
      <t>コウジ</t>
    </rPh>
    <phoneticPr fontId="7"/>
  </si>
  <si>
    <t>電気設備工事</t>
    <rPh sb="0" eb="4">
      <t>デンキセツビ</t>
    </rPh>
    <rPh sb="4" eb="6">
      <t>コウジ</t>
    </rPh>
    <phoneticPr fontId="7"/>
  </si>
  <si>
    <t>機械設備工事</t>
    <rPh sb="0" eb="6">
      <t>キカイセツビコウジ</t>
    </rPh>
    <phoneticPr fontId="7"/>
  </si>
  <si>
    <t>硝子、網戸共</t>
    <rPh sb="0" eb="2">
      <t>ガラス</t>
    </rPh>
    <rPh sb="3" eb="5">
      <t>アミド</t>
    </rPh>
    <rPh sb="5" eb="6">
      <t>トモ</t>
    </rPh>
    <phoneticPr fontId="7"/>
  </si>
  <si>
    <t>シーリング</t>
  </si>
  <si>
    <t>ホワイトボード(壁掛けﾎｰﾛｰ)</t>
    <rPh sb="8" eb="10">
      <t>カベカ</t>
    </rPh>
    <phoneticPr fontId="7"/>
  </si>
  <si>
    <t>１３．</t>
  </si>
  <si>
    <t>１４．</t>
  </si>
  <si>
    <t>１５．</t>
  </si>
  <si>
    <t>１６．</t>
  </si>
  <si>
    <t>医師住宅　建築主体工事</t>
    <rPh sb="0" eb="4">
      <t>イシジュウタク</t>
    </rPh>
    <rPh sb="5" eb="7">
      <t>ケンチク</t>
    </rPh>
    <rPh sb="7" eb="9">
      <t>シュタイ</t>
    </rPh>
    <rPh sb="9" eb="10">
      <t>コウ</t>
    </rPh>
    <phoneticPr fontId="7"/>
  </si>
  <si>
    <t>16KG　t=100+100</t>
    <phoneticPr fontId="7"/>
  </si>
  <si>
    <t>基礎廻り断熱材</t>
    <rPh sb="0" eb="2">
      <t>キソ</t>
    </rPh>
    <rPh sb="2" eb="3">
      <t>マワ</t>
    </rPh>
    <rPh sb="4" eb="7">
      <t>ダンネツザイ</t>
    </rPh>
    <phoneticPr fontId="7"/>
  </si>
  <si>
    <t>2ヶ所×1回</t>
    <rPh sb="2" eb="3">
      <t>ショ</t>
    </rPh>
    <rPh sb="5" eb="6">
      <t>カイ</t>
    </rPh>
    <phoneticPr fontId="7"/>
  </si>
  <si>
    <t>直接工事費工事</t>
    <rPh sb="0" eb="5">
      <t>チョクセツコウジヒ</t>
    </rPh>
    <rPh sb="5" eb="7">
      <t>コウジ</t>
    </rPh>
    <phoneticPr fontId="7"/>
  </si>
  <si>
    <t>下層路盤工</t>
    <rPh sb="0" eb="1">
      <t>シタ</t>
    </rPh>
    <rPh sb="2" eb="4">
      <t>ロバン</t>
    </rPh>
    <rPh sb="4" eb="5">
      <t>コウ</t>
    </rPh>
    <phoneticPr fontId="7"/>
  </si>
  <si>
    <t>押入ボード23㎡共</t>
    <rPh sb="0" eb="2">
      <t>オシイレ</t>
    </rPh>
    <rPh sb="8" eb="9">
      <t>トモ</t>
    </rPh>
    <phoneticPr fontId="7"/>
  </si>
  <si>
    <t>木製建具取付手間</t>
    <rPh sb="0" eb="4">
      <t>モクセイタテグ</t>
    </rPh>
    <rPh sb="4" eb="6">
      <t>トリツケ</t>
    </rPh>
    <rPh sb="6" eb="8">
      <t>テマ</t>
    </rPh>
    <phoneticPr fontId="7"/>
  </si>
  <si>
    <t>AD-1を含む14カ所</t>
    <rPh sb="5" eb="6">
      <t>フク</t>
    </rPh>
    <rPh sb="10" eb="11">
      <t>ショ</t>
    </rPh>
    <phoneticPr fontId="7"/>
  </si>
  <si>
    <t>ﾘｸｼﾙ既製品</t>
    <rPh sb="4" eb="7">
      <t>キセイヒン</t>
    </rPh>
    <phoneticPr fontId="7"/>
  </si>
  <si>
    <t>木製　35φ</t>
    <rPh sb="0" eb="2">
      <t>モクセイ</t>
    </rPh>
    <phoneticPr fontId="7"/>
  </si>
  <si>
    <t>WD-1～6　計13カ所　薄壁下地共</t>
    <rPh sb="7" eb="8">
      <t>ケイ</t>
    </rPh>
    <rPh sb="11" eb="12">
      <t>ショ</t>
    </rPh>
    <rPh sb="13" eb="15">
      <t>ウスカベ</t>
    </rPh>
    <rPh sb="15" eb="17">
      <t>シタジ</t>
    </rPh>
    <rPh sb="17" eb="18">
      <t>トモ</t>
    </rPh>
    <phoneticPr fontId="7"/>
  </si>
  <si>
    <t>W910+910+600・H1820・D430
棚6段+ﾊﾝｶﾞｰﾊﾟｲﾌﾟ</t>
    <rPh sb="24" eb="25">
      <t>タナ</t>
    </rPh>
    <rPh sb="26" eb="27">
      <t>ダン</t>
    </rPh>
    <phoneticPr fontId="7"/>
  </si>
  <si>
    <t>W910+600・H1820・D430　2段</t>
    <rPh sb="21" eb="22">
      <t>ダン</t>
    </rPh>
    <phoneticPr fontId="7"/>
  </si>
  <si>
    <t>W910+600・H1820・D430　5段</t>
    <rPh sb="21" eb="22">
      <t>ダン</t>
    </rPh>
    <phoneticPr fontId="7"/>
  </si>
  <si>
    <t>既製品（LIXILｳﾞｨｰﾀｽ同等品）</t>
    <rPh sb="0" eb="3">
      <t>キセイヒン</t>
    </rPh>
    <rPh sb="15" eb="18">
      <t>ドウトウヒン</t>
    </rPh>
    <phoneticPr fontId="7"/>
  </si>
  <si>
    <t>Ｆ－１　取付手間</t>
    <rPh sb="4" eb="6">
      <t>トリツケ</t>
    </rPh>
    <rPh sb="6" eb="8">
      <t>テマ</t>
    </rPh>
    <phoneticPr fontId="7"/>
  </si>
  <si>
    <t>Ｆ－２　取付手間</t>
    <rPh sb="4" eb="6">
      <t>トリツケ</t>
    </rPh>
    <rPh sb="6" eb="8">
      <t>テマ</t>
    </rPh>
    <phoneticPr fontId="7"/>
  </si>
  <si>
    <t>Ｆ－３　取付手間</t>
    <rPh sb="4" eb="6">
      <t>トリツケ</t>
    </rPh>
    <rPh sb="6" eb="8">
      <t>テマ</t>
    </rPh>
    <phoneticPr fontId="7"/>
  </si>
  <si>
    <t>Ｆ－４　取付手間</t>
    <rPh sb="4" eb="6">
      <t>トリツケ</t>
    </rPh>
    <rPh sb="6" eb="8">
      <t>テマ</t>
    </rPh>
    <phoneticPr fontId="7"/>
  </si>
  <si>
    <t>Ｆ－５　取付手間</t>
    <rPh sb="4" eb="6">
      <t>トリツケ</t>
    </rPh>
    <rPh sb="6" eb="8">
      <t>テマ</t>
    </rPh>
    <phoneticPr fontId="7"/>
  </si>
  <si>
    <t>断熱材t=25共</t>
    <rPh sb="0" eb="3">
      <t>ダンネツザイ</t>
    </rPh>
    <rPh sb="7" eb="8">
      <t>トモ</t>
    </rPh>
    <phoneticPr fontId="7"/>
  </si>
  <si>
    <t>AD-2</t>
  </si>
  <si>
    <t>AD-3</t>
  </si>
  <si>
    <t>W780H370</t>
    <phoneticPr fontId="7"/>
  </si>
  <si>
    <t>WD-5</t>
    <phoneticPr fontId="7"/>
  </si>
  <si>
    <t>板間ｼｰﾙ共</t>
    <rPh sb="0" eb="2">
      <t>バンカン</t>
    </rPh>
    <rPh sb="5" eb="6">
      <t>トモ</t>
    </rPh>
    <phoneticPr fontId="7"/>
  </si>
  <si>
    <t>天井裏断熱材</t>
    <rPh sb="0" eb="2">
      <t>テンジョウ</t>
    </rPh>
    <rPh sb="2" eb="3">
      <t>ウラ</t>
    </rPh>
    <rPh sb="3" eb="6">
      <t>ダンネツザイ</t>
    </rPh>
    <phoneticPr fontId="7"/>
  </si>
  <si>
    <t>外壁</t>
    <rPh sb="0" eb="2">
      <t>ガイヘキ</t>
    </rPh>
    <phoneticPr fontId="7"/>
  </si>
  <si>
    <t>軒天　木目ボード張り</t>
    <rPh sb="0" eb="2">
      <t>ノキテン</t>
    </rPh>
    <rPh sb="3" eb="5">
      <t>モクメ</t>
    </rPh>
    <rPh sb="8" eb="9">
      <t>バ</t>
    </rPh>
    <phoneticPr fontId="7"/>
  </si>
  <si>
    <t>木目調　t=12</t>
    <rPh sb="0" eb="3">
      <t>モクメチョウ</t>
    </rPh>
    <phoneticPr fontId="7"/>
  </si>
  <si>
    <t>F-6</t>
  </si>
  <si>
    <t>F-7</t>
  </si>
  <si>
    <t>F-8</t>
  </si>
  <si>
    <t>作業台</t>
    <rPh sb="0" eb="3">
      <t>サギョウダイ</t>
    </rPh>
    <phoneticPr fontId="7"/>
  </si>
  <si>
    <t>ガス乾燥機台</t>
    <rPh sb="2" eb="5">
      <t>カンソウキ</t>
    </rPh>
    <rPh sb="5" eb="6">
      <t>ダイ</t>
    </rPh>
    <phoneticPr fontId="7"/>
  </si>
  <si>
    <t>洗面台</t>
    <rPh sb="0" eb="3">
      <t>センメンダイ</t>
    </rPh>
    <phoneticPr fontId="7"/>
  </si>
  <si>
    <t>1235+1070x600/450ｘ1000</t>
    <phoneticPr fontId="7"/>
  </si>
  <si>
    <t>760x760x1330</t>
    <phoneticPr fontId="7"/>
  </si>
  <si>
    <t>682x690x710</t>
    <phoneticPr fontId="7"/>
  </si>
  <si>
    <t>W910+600・H1820・D310　6段</t>
    <rPh sb="21" eb="22">
      <t>ダン</t>
    </rPh>
    <phoneticPr fontId="7"/>
  </si>
  <si>
    <t>すっきり棚　（材のみ）</t>
    <rPh sb="4" eb="5">
      <t>タナ</t>
    </rPh>
    <rPh sb="7" eb="8">
      <t>ザイ</t>
    </rPh>
    <phoneticPr fontId="7"/>
  </si>
  <si>
    <t>ﾄｰﾙｷｬﾋﾞﾈｯﾄ　（材のみ）</t>
    <rPh sb="12" eb="13">
      <t>ザイ</t>
    </rPh>
    <phoneticPr fontId="7"/>
  </si>
  <si>
    <t>W550・H1924・D300　4ｾｯﾄ</t>
    <phoneticPr fontId="7"/>
  </si>
  <si>
    <t>ｱﾙﾐ下端水切</t>
    <rPh sb="3" eb="5">
      <t>シタバ</t>
    </rPh>
    <rPh sb="5" eb="7">
      <t>ミズキリ</t>
    </rPh>
    <phoneticPr fontId="7"/>
  </si>
  <si>
    <t>計画高平均H0.6＋表装0.05＋路盤0.4</t>
    <rPh sb="0" eb="2">
      <t>ケイカク</t>
    </rPh>
    <rPh sb="2" eb="3">
      <t>タカ</t>
    </rPh>
    <rPh sb="3" eb="5">
      <t>ヘイキン</t>
    </rPh>
    <rPh sb="10" eb="12">
      <t>ヒョウソウ</t>
    </rPh>
    <rPh sb="17" eb="19">
      <t>ロバン</t>
    </rPh>
    <phoneticPr fontId="7"/>
  </si>
  <si>
    <t>L=99.9ｍ</t>
    <phoneticPr fontId="7"/>
  </si>
  <si>
    <t>縁石-3</t>
    <rPh sb="0" eb="2">
      <t>エンセキ</t>
    </rPh>
    <phoneticPr fontId="7"/>
  </si>
  <si>
    <t>縁石-4</t>
    <rPh sb="0" eb="2">
      <t>エンセキ</t>
    </rPh>
    <phoneticPr fontId="7"/>
  </si>
  <si>
    <t>新設擁壁工（北側敷地境界）</t>
    <rPh sb="0" eb="2">
      <t>シンセツ</t>
    </rPh>
    <rPh sb="2" eb="5">
      <t>ヨウヘキコウ</t>
    </rPh>
    <rPh sb="6" eb="8">
      <t>キタガワ</t>
    </rPh>
    <rPh sb="8" eb="10">
      <t>シキチ</t>
    </rPh>
    <rPh sb="10" eb="12">
      <t>キョウカイ</t>
    </rPh>
    <phoneticPr fontId="7"/>
  </si>
  <si>
    <t>新設擁壁工（西側道路境界）</t>
    <rPh sb="0" eb="2">
      <t>シンセツ</t>
    </rPh>
    <rPh sb="2" eb="5">
      <t>ヨウヘキコウ</t>
    </rPh>
    <rPh sb="6" eb="7">
      <t>ニシ</t>
    </rPh>
    <rPh sb="8" eb="10">
      <t>ドウロ</t>
    </rPh>
    <rPh sb="10" eb="12">
      <t>キョウカイ</t>
    </rPh>
    <phoneticPr fontId="7"/>
  </si>
  <si>
    <t>既製品　逆Ｌ型</t>
    <rPh sb="0" eb="3">
      <t>キセイヒン</t>
    </rPh>
    <rPh sb="4" eb="5">
      <t>ギャク</t>
    </rPh>
    <rPh sb="6" eb="7">
      <t>カタ</t>
    </rPh>
    <phoneticPr fontId="7"/>
  </si>
  <si>
    <t>既製品　Ｌ型</t>
    <rPh sb="0" eb="3">
      <t>キセイヒン</t>
    </rPh>
    <rPh sb="5" eb="6">
      <t>カタ</t>
    </rPh>
    <phoneticPr fontId="7"/>
  </si>
  <si>
    <t>乗入れブロック</t>
    <rPh sb="0" eb="1">
      <t>ノ</t>
    </rPh>
    <rPh sb="1" eb="2">
      <t>イ</t>
    </rPh>
    <phoneticPr fontId="7"/>
  </si>
  <si>
    <t>VP150φ</t>
  </si>
  <si>
    <t>区画線工</t>
  </si>
  <si>
    <t>カネソウ　SC-PB-15型　SUS受枠共
同等品</t>
    <rPh sb="13" eb="14">
      <t>ガタ</t>
    </rPh>
    <rPh sb="18" eb="20">
      <t>ウケワク</t>
    </rPh>
    <rPh sb="20" eb="21">
      <t>トモ</t>
    </rPh>
    <rPh sb="22" eb="25">
      <t>ドウトウヒン</t>
    </rPh>
    <phoneticPr fontId="7"/>
  </si>
  <si>
    <t>SD-1</t>
    <phoneticPr fontId="7"/>
  </si>
  <si>
    <t>スキュータムボード t12.5+12.5
同等品</t>
    <rPh sb="21" eb="24">
      <t>ドウトウヒン</t>
    </rPh>
    <phoneticPr fontId="7"/>
  </si>
  <si>
    <t>W1644H2023　LGFﾀｲﾌﾟ　同等品</t>
    <rPh sb="19" eb="22">
      <t>ドウトウヒン</t>
    </rPh>
    <phoneticPr fontId="7"/>
  </si>
  <si>
    <t>W1644H2023　LGFﾀｲﾌﾟ　表示錠付　同等品</t>
    <rPh sb="19" eb="22">
      <t>ヒョウジジョウ</t>
    </rPh>
    <rPh sb="22" eb="23">
      <t>ツ</t>
    </rPh>
    <rPh sb="24" eb="27">
      <t>ドウトウヒン</t>
    </rPh>
    <phoneticPr fontId="3"/>
  </si>
  <si>
    <t>W1324H2023　LAAﾀｲﾌﾟ　同等品</t>
    <phoneticPr fontId="7"/>
  </si>
  <si>
    <t>W648H2023　LYHﾀｲﾌﾟ　表示錠付　同等品</t>
    <rPh sb="18" eb="21">
      <t>ヒョウジジョウ</t>
    </rPh>
    <rPh sb="21" eb="22">
      <t>ツ</t>
    </rPh>
    <phoneticPr fontId="3"/>
  </si>
  <si>
    <t>W1644H2306　LAAﾀｲﾌﾟ　同等品</t>
    <phoneticPr fontId="7"/>
  </si>
  <si>
    <t>W734H2306　LAAﾀｲﾌﾟ　同等品</t>
    <phoneticPr fontId="7"/>
  </si>
  <si>
    <t>t=16　同等品</t>
    <rPh sb="5" eb="8">
      <t>ドウトウヒン</t>
    </rPh>
    <phoneticPr fontId="7"/>
  </si>
  <si>
    <t>5.冷暖房設備</t>
    <rPh sb="2" eb="5">
      <t>レイダンボウ</t>
    </rPh>
    <rPh sb="5" eb="7">
      <t>セツビ</t>
    </rPh>
    <phoneticPr fontId="7"/>
  </si>
  <si>
    <t>5-1)機器設備</t>
    <rPh sb="4" eb="6">
      <t>キキ</t>
    </rPh>
    <rPh sb="6" eb="8">
      <t>セツビ</t>
    </rPh>
    <phoneticPr fontId="7"/>
  </si>
  <si>
    <t>　　　5-1)小計</t>
    <rPh sb="7" eb="9">
      <t>ショウケイ</t>
    </rPh>
    <phoneticPr fontId="7"/>
  </si>
  <si>
    <t>5-2)配管設備</t>
    <rPh sb="4" eb="6">
      <t>ハイカン</t>
    </rPh>
    <rPh sb="6" eb="8">
      <t>セツビ</t>
    </rPh>
    <phoneticPr fontId="7"/>
  </si>
  <si>
    <t>　　　5-2)小計</t>
    <rPh sb="7" eb="9">
      <t>ショウケイ</t>
    </rPh>
    <phoneticPr fontId="7"/>
  </si>
  <si>
    <t>6.自動制御設備</t>
    <rPh sb="2" eb="4">
      <t>ジドウ</t>
    </rPh>
    <rPh sb="4" eb="6">
      <t>セイギョ</t>
    </rPh>
    <rPh sb="6" eb="8">
      <t>セツビ</t>
    </rPh>
    <phoneticPr fontId="7"/>
  </si>
  <si>
    <t>朝　日　村</t>
    <rPh sb="0" eb="1">
      <t>アサ</t>
    </rPh>
    <rPh sb="2" eb="3">
      <t>ヒ</t>
    </rPh>
    <rPh sb="4" eb="5">
      <t>ムラ</t>
    </rPh>
    <phoneticPr fontId="7"/>
  </si>
  <si>
    <t>金 抜 設 計 書</t>
    <rPh sb="0" eb="1">
      <t>カネ</t>
    </rPh>
    <rPh sb="2" eb="3">
      <t>ヌ</t>
    </rPh>
    <rPh sb="4" eb="5">
      <t>セツ</t>
    </rPh>
    <rPh sb="6" eb="7">
      <t>ケイ</t>
    </rPh>
    <rPh sb="8" eb="9">
      <t>ショ</t>
    </rPh>
    <phoneticPr fontId="7"/>
  </si>
  <si>
    <t>令和７年６月</t>
    <rPh sb="0" eb="2">
      <t>レイワ</t>
    </rPh>
    <rPh sb="3" eb="4">
      <t>ネン</t>
    </rPh>
    <rPh sb="5" eb="6">
      <t>ガツ</t>
    </rPh>
    <phoneticPr fontId="7"/>
  </si>
  <si>
    <t>あさひ診療所等　建設工事</t>
    <rPh sb="3" eb="6">
      <t>シンリョウショ</t>
    </rPh>
    <rPh sb="6" eb="7">
      <t>トウ</t>
    </rPh>
    <rPh sb="8" eb="10">
      <t>ケンセツ</t>
    </rPh>
    <rPh sb="10" eb="12">
      <t>コウジ</t>
    </rPh>
    <phoneticPr fontId="7"/>
  </si>
  <si>
    <t>あさひ診療所</t>
    <rPh sb="3" eb="6">
      <t>シンリョウジョ</t>
    </rPh>
    <phoneticPr fontId="7"/>
  </si>
  <si>
    <t>あさひ診療所　建築主体工事</t>
    <rPh sb="3" eb="6">
      <t>シンリョウジョ</t>
    </rPh>
    <rPh sb="7" eb="9">
      <t>ケンチク</t>
    </rPh>
    <rPh sb="9" eb="11">
      <t>シュタイ</t>
    </rPh>
    <rPh sb="11" eb="12">
      <t>コウ</t>
    </rPh>
    <phoneticPr fontId="7"/>
  </si>
  <si>
    <t>あさひ診療所　機械設備工事</t>
    <rPh sb="3" eb="6">
      <t>シンリョウジョ</t>
    </rPh>
    <rPh sb="7" eb="9">
      <t>キカイ</t>
    </rPh>
    <rPh sb="9" eb="11">
      <t>セツビ</t>
    </rPh>
    <rPh sb="11" eb="13">
      <t>コウジ</t>
    </rPh>
    <phoneticPr fontId="7"/>
  </si>
  <si>
    <t>医師住宅　機械設備工事</t>
    <rPh sb="0" eb="2">
      <t>イシ</t>
    </rPh>
    <rPh sb="2" eb="4">
      <t>ジュウタク</t>
    </rPh>
    <rPh sb="5" eb="7">
      <t>キカイ</t>
    </rPh>
    <rPh sb="7" eb="9">
      <t>セツビ</t>
    </rPh>
    <rPh sb="9" eb="11">
      <t>コウジ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</si>
</sst>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1" formatCode="_ * #,##0_ ;_ * \-#,##0_ ;_ * &quot;-&quot;_ ;_ @_ "/>
    <numFmt numFmtId="176" formatCode="#,##0_);[Red]\(#,##0\)"/>
    <numFmt numFmtId="177" formatCode="#,##0;&quot;▲ &quot;#,##0"/>
    <numFmt numFmtId="178" formatCode="#,##0.0_ ;[Red]\-#,##0.0\ "/>
    <numFmt numFmtId="179" formatCode="#,##0_ ;[Red]\-#,##0\ "/>
    <numFmt numFmtId="180" formatCode="#,##0_ "/>
    <numFmt numFmtId="181" formatCode="0.000%"/>
    <numFmt numFmtId="182" formatCode="0.0000%"/>
    <numFmt numFmtId="183" formatCode="0_);[Red]\(0\)"/>
    <numFmt numFmtId="184" formatCode="0.00_);[Red]\(0.00\)"/>
    <numFmt numFmtId="185" formatCode="#,##0;\-#,##0;&quot;-&quot;"/>
    <numFmt numFmtId="186" formatCode="#,##0.000;&quot;▲ &quot;#,##0.000"/>
    <numFmt numFmtId="187" formatCode="0.0_);[Red]\(0.0\)"/>
    <numFmt numFmtId="188" formatCode="0.00_ "/>
    <numFmt numFmtId="189" formatCode="#,##0.00_ "/>
    <numFmt numFmtId="190" formatCode="0.0000_ "/>
    <numFmt numFmtId="191" formatCode="0.000_ "/>
    <numFmt numFmtId="192" formatCode="0.000_);[Red]\(0.000\)"/>
    <numFmt numFmtId="193" formatCode="#,##0.000_);[Red]\(#,##0.000\)"/>
    <numFmt numFmtId="194" formatCode="#,##0.00000000000_);[Red]\(#,##0.00000000000\)"/>
    <numFmt numFmtId="195" formatCode="_ * #,##0_ ;_ * \-#,##0_ ;_ * &quot;-&quot;??_ ;_ @_ "/>
    <numFmt numFmtId="196" formatCode="#,##0.00;&quot;▲ &quot;#,##0.00"/>
    <numFmt numFmtId="197" formatCode="0.000000_);[Red]\(0.000000\)"/>
    <numFmt numFmtId="198" formatCode="\+#,###_ ;[Red]\-#,###;\±0"/>
    <numFmt numFmtId="199" formatCode="0.0000_);[Red]\(0.0000\)"/>
    <numFmt numFmtId="200" formatCode="#,##0.0;&quot;▲ &quot;#,##0.0"/>
    <numFmt numFmtId="201" formatCode="#,##0.0000_ ;[Red]\-#,##0.0000\ "/>
    <numFmt numFmtId="202" formatCode="#,##0.00000;&quot;▲ &quot;#,##0.00000"/>
    <numFmt numFmtId="203" formatCode="#,##0.0000;&quot;▲ &quot;#,##0.000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0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.5"/>
      <name val="ＪＳ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2"/>
      <charset val="128"/>
    </font>
    <font>
      <sz val="10.5"/>
      <color theme="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</borders>
  <cellStyleXfs count="27">
    <xf numFmtId="0" fontId="0" fillId="0" borderId="0"/>
    <xf numFmtId="185" fontId="2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9" fontId="1" fillId="0" borderId="0" applyFont="0" applyFill="0" applyBorder="0" applyAlignment="0" applyProtection="0"/>
    <xf numFmtId="0" fontId="5" fillId="0" borderId="0">
      <alignment vertical="center"/>
    </xf>
    <xf numFmtId="0" fontId="1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7" fillId="0" borderId="0"/>
    <xf numFmtId="0" fontId="1" fillId="0" borderId="0"/>
    <xf numFmtId="0" fontId="1" fillId="0" borderId="0">
      <alignment vertical="center"/>
    </xf>
    <xf numFmtId="0" fontId="24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5" fillId="0" borderId="0">
      <alignment vertical="center"/>
    </xf>
    <xf numFmtId="0" fontId="26" fillId="0" borderId="0">
      <alignment vertical="center"/>
    </xf>
    <xf numFmtId="0" fontId="1" fillId="0" borderId="0"/>
    <xf numFmtId="38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38" fontId="17" fillId="0" borderId="0" applyFont="0" applyFill="0" applyBorder="0" applyAlignment="0" applyProtection="0"/>
  </cellStyleXfs>
  <cellXfs count="675">
    <xf numFmtId="0" fontId="0" fillId="0" borderId="0" xfId="0"/>
    <xf numFmtId="0" fontId="8" fillId="0" borderId="3" xfId="8" applyFont="1" applyBorder="1" applyAlignment="1">
      <alignment vertical="center"/>
    </xf>
    <xf numFmtId="0" fontId="8" fillId="0" borderId="4" xfId="8" applyFont="1" applyBorder="1" applyAlignment="1">
      <alignment vertical="center"/>
    </xf>
    <xf numFmtId="0" fontId="8" fillId="0" borderId="5" xfId="8" applyFont="1" applyBorder="1" applyAlignment="1">
      <alignment vertical="center"/>
    </xf>
    <xf numFmtId="0" fontId="8" fillId="0" borderId="0" xfId="8" applyFont="1" applyAlignment="1">
      <alignment vertical="center"/>
    </xf>
    <xf numFmtId="0" fontId="8" fillId="0" borderId="6" xfId="8" applyFont="1" applyBorder="1" applyAlignment="1">
      <alignment vertical="center"/>
    </xf>
    <xf numFmtId="0" fontId="8" fillId="0" borderId="7" xfId="8" applyFont="1" applyBorder="1" applyAlignment="1">
      <alignment vertical="center"/>
    </xf>
    <xf numFmtId="0" fontId="6" fillId="0" borderId="0" xfId="8" applyFont="1" applyAlignment="1">
      <alignment horizontal="centerContinuous" vertical="center"/>
    </xf>
    <xf numFmtId="0" fontId="6" fillId="0" borderId="7" xfId="8" applyFont="1" applyBorder="1" applyAlignment="1">
      <alignment horizontal="centerContinuous" vertical="center"/>
    </xf>
    <xf numFmtId="0" fontId="8" fillId="0" borderId="8" xfId="8" applyFont="1" applyBorder="1" applyAlignment="1">
      <alignment vertical="center"/>
    </xf>
    <xf numFmtId="0" fontId="8" fillId="0" borderId="9" xfId="8" applyFont="1" applyBorder="1" applyAlignment="1">
      <alignment vertical="center"/>
    </xf>
    <xf numFmtId="0" fontId="8" fillId="0" borderId="10" xfId="8" applyFont="1" applyBorder="1" applyAlignment="1">
      <alignment vertical="center"/>
    </xf>
    <xf numFmtId="0" fontId="8" fillId="0" borderId="0" xfId="7" applyFont="1" applyAlignment="1">
      <alignment vertical="center"/>
    </xf>
    <xf numFmtId="0" fontId="8" fillId="0" borderId="0" xfId="7" applyFont="1" applyAlignment="1">
      <alignment horizontal="center" vertical="center"/>
    </xf>
    <xf numFmtId="177" fontId="8" fillId="0" borderId="0" xfId="0" applyNumberFormat="1" applyFont="1" applyAlignment="1" applyProtection="1">
      <alignment horizontal="left" vertical="center" indent="1"/>
      <protection locked="0"/>
    </xf>
    <xf numFmtId="177" fontId="10" fillId="0" borderId="0" xfId="0" applyNumberFormat="1" applyFont="1" applyAlignment="1" applyProtection="1">
      <alignment vertical="center"/>
      <protection locked="0"/>
    </xf>
    <xf numFmtId="177" fontId="10" fillId="0" borderId="0" xfId="0" applyNumberFormat="1" applyFont="1" applyAlignment="1" applyProtection="1">
      <alignment horizontal="center" vertical="center"/>
      <protection locked="0"/>
    </xf>
    <xf numFmtId="177" fontId="10" fillId="0" borderId="0" xfId="0" applyNumberFormat="1" applyFont="1" applyAlignment="1" applyProtection="1">
      <alignment horizontal="right" vertical="center"/>
      <protection locked="0"/>
    </xf>
    <xf numFmtId="177" fontId="10" fillId="0" borderId="2" xfId="0" applyNumberFormat="1" applyFont="1" applyBorder="1" applyAlignment="1" applyProtection="1">
      <alignment vertical="center"/>
      <protection locked="0"/>
    </xf>
    <xf numFmtId="177" fontId="8" fillId="0" borderId="2" xfId="0" applyNumberFormat="1" applyFont="1" applyBorder="1" applyAlignment="1" applyProtection="1">
      <alignment vertical="center"/>
      <protection locked="0"/>
    </xf>
    <xf numFmtId="177" fontId="10" fillId="0" borderId="13" xfId="0" applyNumberFormat="1" applyFont="1" applyBorder="1" applyAlignment="1" applyProtection="1">
      <alignment vertical="center"/>
      <protection locked="0"/>
    </xf>
    <xf numFmtId="177" fontId="10" fillId="0" borderId="14" xfId="0" applyNumberFormat="1" applyFont="1" applyBorder="1" applyAlignment="1" applyProtection="1">
      <alignment horizontal="centerContinuous" vertical="center"/>
      <protection locked="0"/>
    </xf>
    <xf numFmtId="177" fontId="10" fillId="0" borderId="15" xfId="0" applyNumberFormat="1" applyFont="1" applyBorder="1" applyAlignment="1" applyProtection="1">
      <alignment horizontal="centerContinuous" vertical="center"/>
      <protection locked="0"/>
    </xf>
    <xf numFmtId="177" fontId="10" fillId="0" borderId="16" xfId="0" applyNumberFormat="1" applyFont="1" applyBorder="1" applyAlignment="1" applyProtection="1">
      <alignment horizontal="centerContinuous" vertical="center"/>
      <protection locked="0"/>
    </xf>
    <xf numFmtId="177" fontId="10" fillId="0" borderId="17" xfId="0" applyNumberFormat="1" applyFont="1" applyBorder="1" applyAlignment="1" applyProtection="1">
      <alignment horizontal="center" vertical="center"/>
      <protection locked="0"/>
    </xf>
    <xf numFmtId="177" fontId="10" fillId="0" borderId="20" xfId="0" applyNumberFormat="1" applyFont="1" applyBorder="1" applyAlignment="1" applyProtection="1">
      <alignment horizontal="center" vertical="center"/>
      <protection locked="0"/>
    </xf>
    <xf numFmtId="177" fontId="10" fillId="0" borderId="21" xfId="0" applyNumberFormat="1" applyFont="1" applyBorder="1" applyAlignment="1" applyProtection="1">
      <alignment vertical="center"/>
      <protection locked="0"/>
    </xf>
    <xf numFmtId="177" fontId="10" fillId="0" borderId="21" xfId="0" applyNumberFormat="1" applyFont="1" applyBorder="1" applyAlignment="1" applyProtection="1">
      <alignment horizontal="distributed" vertical="center"/>
      <protection locked="0"/>
    </xf>
    <xf numFmtId="177" fontId="10" fillId="0" borderId="22" xfId="0" applyNumberFormat="1" applyFont="1" applyBorder="1" applyAlignment="1" applyProtection="1">
      <alignment horizontal="center" vertical="center"/>
      <protection locked="0"/>
    </xf>
    <xf numFmtId="177" fontId="10" fillId="0" borderId="24" xfId="0" applyNumberFormat="1" applyFont="1" applyBorder="1" applyAlignment="1" applyProtection="1">
      <alignment vertical="center"/>
      <protection locked="0"/>
    </xf>
    <xf numFmtId="181" fontId="10" fillId="0" borderId="0" xfId="5" applyNumberFormat="1" applyFont="1" applyAlignment="1" applyProtection="1">
      <alignment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10" fontId="10" fillId="0" borderId="0" xfId="0" applyNumberFormat="1" applyFont="1" applyAlignment="1" applyProtection="1">
      <alignment horizontal="right" vertical="center"/>
      <protection locked="0"/>
    </xf>
    <xf numFmtId="10" fontId="10" fillId="0" borderId="0" xfId="0" applyNumberFormat="1" applyFont="1" applyAlignment="1" applyProtection="1">
      <alignment horizontal="left" vertical="center" indent="1"/>
      <protection locked="0"/>
    </xf>
    <xf numFmtId="177" fontId="10" fillId="0" borderId="26" xfId="0" applyNumberFormat="1" applyFont="1" applyBorder="1" applyAlignment="1" applyProtection="1">
      <alignment horizontal="center" vertical="center"/>
      <protection locked="0"/>
    </xf>
    <xf numFmtId="177" fontId="10" fillId="0" borderId="27" xfId="0" applyNumberFormat="1" applyFont="1" applyBorder="1" applyAlignment="1" applyProtection="1">
      <alignment vertical="center"/>
      <protection locked="0"/>
    </xf>
    <xf numFmtId="177" fontId="10" fillId="0" borderId="27" xfId="0" applyNumberFormat="1" applyFont="1" applyBorder="1" applyAlignment="1" applyProtection="1">
      <alignment horizontal="distributed" vertical="center"/>
      <protection locked="0"/>
    </xf>
    <xf numFmtId="177" fontId="10" fillId="0" borderId="28" xfId="0" applyNumberFormat="1" applyFont="1" applyBorder="1" applyAlignment="1" applyProtection="1">
      <alignment horizontal="center" vertical="center"/>
      <protection locked="0"/>
    </xf>
    <xf numFmtId="177" fontId="10" fillId="0" borderId="0" xfId="0" applyNumberFormat="1" applyFont="1" applyAlignment="1" applyProtection="1">
      <alignment horizontal="centerContinuous" vertical="center"/>
      <protection locked="0"/>
    </xf>
    <xf numFmtId="0" fontId="10" fillId="0" borderId="0" xfId="7" applyFont="1" applyAlignment="1">
      <alignment vertical="center"/>
    </xf>
    <xf numFmtId="177" fontId="10" fillId="0" borderId="0" xfId="7" applyNumberFormat="1" applyFont="1" applyAlignment="1">
      <alignment vertical="center"/>
    </xf>
    <xf numFmtId="177" fontId="10" fillId="0" borderId="0" xfId="0" applyNumberFormat="1" applyFont="1" applyAlignment="1" applyProtection="1">
      <alignment horizontal="left" vertical="center" indent="1"/>
      <protection locked="0"/>
    </xf>
    <xf numFmtId="177" fontId="10" fillId="0" borderId="31" xfId="0" applyNumberFormat="1" applyFont="1" applyBorder="1" applyAlignment="1" applyProtection="1">
      <alignment horizontal="center" vertical="center"/>
      <protection locked="0"/>
    </xf>
    <xf numFmtId="179" fontId="10" fillId="0" borderId="23" xfId="0" applyNumberFormat="1" applyFont="1" applyBorder="1" applyAlignment="1" applyProtection="1">
      <alignment vertical="center"/>
      <protection locked="0"/>
    </xf>
    <xf numFmtId="10" fontId="10" fillId="0" borderId="0" xfId="5" applyNumberFormat="1" applyFont="1" applyAlignment="1" applyProtection="1">
      <alignment vertical="center"/>
      <protection locked="0"/>
    </xf>
    <xf numFmtId="179" fontId="10" fillId="0" borderId="29" xfId="0" applyNumberFormat="1" applyFont="1" applyBorder="1" applyAlignment="1" applyProtection="1">
      <alignment vertical="center"/>
      <protection locked="0"/>
    </xf>
    <xf numFmtId="177" fontId="10" fillId="0" borderId="33" xfId="0" applyNumberFormat="1" applyFont="1" applyBorder="1" applyAlignment="1" applyProtection="1">
      <alignment horizontal="left" vertical="center" indent="1"/>
      <protection locked="0"/>
    </xf>
    <xf numFmtId="177" fontId="10" fillId="0" borderId="20" xfId="0" applyNumberFormat="1" applyFont="1" applyBorder="1" applyAlignment="1" applyProtection="1">
      <alignment horizontal="right" vertical="center"/>
      <protection locked="0"/>
    </xf>
    <xf numFmtId="177" fontId="10" fillId="0" borderId="26" xfId="0" applyNumberFormat="1" applyFont="1" applyBorder="1" applyAlignment="1" applyProtection="1">
      <alignment vertical="center"/>
      <protection locked="0"/>
    </xf>
    <xf numFmtId="177" fontId="10" fillId="0" borderId="28" xfId="0" applyNumberFormat="1" applyFont="1" applyBorder="1" applyAlignment="1" applyProtection="1">
      <alignment vertical="center"/>
      <protection locked="0"/>
    </xf>
    <xf numFmtId="182" fontId="10" fillId="0" borderId="0" xfId="5" applyNumberFormat="1" applyFont="1" applyAlignment="1" applyProtection="1">
      <alignment vertical="center"/>
      <protection locked="0"/>
    </xf>
    <xf numFmtId="177" fontId="10" fillId="0" borderId="16" xfId="0" applyNumberFormat="1" applyFont="1" applyBorder="1" applyAlignment="1" applyProtection="1">
      <alignment horizontal="centerContinuous" vertical="center" shrinkToFit="1"/>
      <protection locked="0"/>
    </xf>
    <xf numFmtId="178" fontId="10" fillId="0" borderId="17" xfId="0" applyNumberFormat="1" applyFont="1" applyBorder="1" applyAlignment="1" applyProtection="1">
      <alignment horizontal="center" vertical="center"/>
      <protection locked="0"/>
    </xf>
    <xf numFmtId="180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177" fontId="10" fillId="0" borderId="0" xfId="0" applyNumberFormat="1" applyFont="1" applyAlignment="1" applyProtection="1">
      <alignment horizontal="left" vertical="center"/>
      <protection locked="0"/>
    </xf>
    <xf numFmtId="177" fontId="10" fillId="2" borderId="35" xfId="0" applyNumberFormat="1" applyFont="1" applyFill="1" applyBorder="1" applyAlignment="1" applyProtection="1">
      <alignment vertical="center" shrinkToFit="1"/>
      <protection locked="0"/>
    </xf>
    <xf numFmtId="178" fontId="10" fillId="0" borderId="0" xfId="0" applyNumberFormat="1" applyFont="1" applyAlignment="1" applyProtection="1">
      <alignment vertical="center"/>
      <protection locked="0"/>
    </xf>
    <xf numFmtId="176" fontId="10" fillId="0" borderId="0" xfId="0" applyNumberFormat="1" applyFont="1" applyAlignment="1" applyProtection="1">
      <alignment vertical="center"/>
      <protection locked="0"/>
    </xf>
    <xf numFmtId="180" fontId="10" fillId="0" borderId="0" xfId="0" applyNumberFormat="1" applyFont="1" applyAlignment="1" applyProtection="1">
      <alignment vertical="center"/>
      <protection locked="0"/>
    </xf>
    <xf numFmtId="184" fontId="10" fillId="0" borderId="0" xfId="0" applyNumberFormat="1" applyFont="1" applyAlignment="1" applyProtection="1">
      <alignment horizontal="center" vertical="center"/>
      <protection locked="0"/>
    </xf>
    <xf numFmtId="179" fontId="10" fillId="0" borderId="0" xfId="0" applyNumberFormat="1" applyFont="1" applyAlignment="1" applyProtection="1">
      <alignment vertical="center"/>
      <protection locked="0"/>
    </xf>
    <xf numFmtId="9" fontId="10" fillId="0" borderId="0" xfId="5" applyFont="1" applyAlignment="1" applyProtection="1">
      <alignment vertical="center"/>
      <protection locked="0"/>
    </xf>
    <xf numFmtId="177" fontId="10" fillId="2" borderId="24" xfId="0" applyNumberFormat="1" applyFont="1" applyFill="1" applyBorder="1" applyAlignment="1" applyProtection="1">
      <alignment vertical="center" shrinkToFit="1"/>
      <protection locked="0"/>
    </xf>
    <xf numFmtId="179" fontId="10" fillId="0" borderId="0" xfId="0" applyNumberFormat="1" applyFont="1" applyAlignment="1">
      <alignment vertical="center"/>
    </xf>
    <xf numFmtId="183" fontId="10" fillId="0" borderId="0" xfId="0" applyNumberFormat="1" applyFont="1" applyAlignment="1" applyProtection="1">
      <alignment horizontal="center" vertical="center"/>
      <protection locked="0"/>
    </xf>
    <xf numFmtId="177" fontId="10" fillId="0" borderId="0" xfId="0" applyNumberFormat="1" applyFont="1" applyAlignment="1" applyProtection="1">
      <alignment vertical="center" wrapText="1"/>
      <protection locked="0"/>
    </xf>
    <xf numFmtId="178" fontId="10" fillId="0" borderId="0" xfId="0" applyNumberFormat="1" applyFont="1" applyAlignment="1" applyProtection="1">
      <alignment horizontal="center" vertical="center"/>
      <protection locked="0"/>
    </xf>
    <xf numFmtId="177" fontId="10" fillId="0" borderId="0" xfId="0" applyNumberFormat="1" applyFont="1" applyAlignment="1" applyProtection="1">
      <alignment vertical="center" shrinkToFit="1"/>
      <protection locked="0"/>
    </xf>
    <xf numFmtId="177" fontId="10" fillId="0" borderId="18" xfId="0" applyNumberFormat="1" applyFont="1" applyBorder="1" applyAlignment="1" applyProtection="1">
      <alignment horizontal="centerContinuous" vertical="center" shrinkToFit="1"/>
      <protection locked="0"/>
    </xf>
    <xf numFmtId="177" fontId="10" fillId="2" borderId="36" xfId="0" applyNumberFormat="1" applyFont="1" applyFill="1" applyBorder="1" applyAlignment="1" applyProtection="1">
      <alignment vertical="center" shrinkToFit="1"/>
      <protection locked="0"/>
    </xf>
    <xf numFmtId="177" fontId="10" fillId="2" borderId="23" xfId="0" applyNumberFormat="1" applyFont="1" applyFill="1" applyBorder="1" applyAlignment="1" applyProtection="1">
      <alignment vertical="center" shrinkToFit="1"/>
      <protection locked="0"/>
    </xf>
    <xf numFmtId="10" fontId="10" fillId="0" borderId="0" xfId="5" applyNumberFormat="1" applyFont="1" applyAlignment="1" applyProtection="1">
      <alignment horizontal="left" vertical="center" indent="1"/>
      <protection locked="0"/>
    </xf>
    <xf numFmtId="177" fontId="10" fillId="2" borderId="23" xfId="0" applyNumberFormat="1" applyFont="1" applyFill="1" applyBorder="1" applyAlignment="1" applyProtection="1">
      <alignment horizontal="left" vertical="center" indent="2" shrinkToFit="1"/>
      <protection locked="0"/>
    </xf>
    <xf numFmtId="186" fontId="10" fillId="0" borderId="0" xfId="0" applyNumberFormat="1" applyFont="1" applyAlignment="1" applyProtection="1">
      <alignment horizontal="center" vertical="center"/>
      <protection locked="0"/>
    </xf>
    <xf numFmtId="10" fontId="10" fillId="0" borderId="0" xfId="0" applyNumberFormat="1" applyFont="1" applyAlignment="1" applyProtection="1">
      <alignment horizontal="center" vertical="center"/>
      <protection locked="0"/>
    </xf>
    <xf numFmtId="177" fontId="12" fillId="0" borderId="0" xfId="11" applyNumberFormat="1" applyFont="1" applyAlignment="1" applyProtection="1">
      <alignment vertical="center"/>
      <protection locked="0"/>
    </xf>
    <xf numFmtId="0" fontId="12" fillId="0" borderId="0" xfId="0" applyFont="1" applyAlignment="1">
      <alignment horizontal="right" vertical="center"/>
    </xf>
    <xf numFmtId="177" fontId="10" fillId="3" borderId="0" xfId="0" applyNumberFormat="1" applyFont="1" applyFill="1" applyAlignment="1" applyProtection="1">
      <alignment vertical="center"/>
      <protection locked="0"/>
    </xf>
    <xf numFmtId="177" fontId="10" fillId="3" borderId="2" xfId="0" applyNumberFormat="1" applyFont="1" applyFill="1" applyBorder="1" applyAlignment="1" applyProtection="1">
      <alignment vertical="center"/>
      <protection locked="0"/>
    </xf>
    <xf numFmtId="177" fontId="10" fillId="3" borderId="16" xfId="0" applyNumberFormat="1" applyFont="1" applyFill="1" applyBorder="1" applyAlignment="1" applyProtection="1">
      <alignment horizontal="centerContinuous" vertical="center"/>
      <protection locked="0"/>
    </xf>
    <xf numFmtId="177" fontId="10" fillId="3" borderId="0" xfId="0" applyNumberFormat="1" applyFont="1" applyFill="1" applyAlignment="1" applyProtection="1">
      <alignment horizontal="right" vertical="center"/>
      <protection locked="0"/>
    </xf>
    <xf numFmtId="177" fontId="10" fillId="3" borderId="13" xfId="0" applyNumberFormat="1" applyFont="1" applyFill="1" applyBorder="1" applyAlignment="1" applyProtection="1">
      <alignment horizontal="left" vertical="center" indent="1"/>
      <protection locked="0"/>
    </xf>
    <xf numFmtId="38" fontId="10" fillId="0" borderId="0" xfId="12" applyFont="1" applyProtection="1">
      <alignment vertical="center"/>
      <protection locked="0"/>
    </xf>
    <xf numFmtId="38" fontId="10" fillId="0" borderId="0" xfId="12" applyFont="1" applyAlignment="1" applyProtection="1">
      <alignment horizontal="center" vertical="center"/>
      <protection locked="0"/>
    </xf>
    <xf numFmtId="177" fontId="8" fillId="3" borderId="0" xfId="0" applyNumberFormat="1" applyFont="1" applyFill="1" applyAlignment="1" applyProtection="1">
      <alignment horizontal="left" vertical="center" indent="1"/>
      <protection locked="0"/>
    </xf>
    <xf numFmtId="177" fontId="10" fillId="3" borderId="0" xfId="0" applyNumberFormat="1" applyFont="1" applyFill="1" applyAlignment="1" applyProtection="1">
      <alignment horizontal="center" vertical="center"/>
      <protection locked="0"/>
    </xf>
    <xf numFmtId="177" fontId="8" fillId="3" borderId="12" xfId="0" applyNumberFormat="1" applyFont="1" applyFill="1" applyBorder="1" applyAlignment="1" applyProtection="1">
      <alignment horizontal="center" vertical="center"/>
      <protection locked="0"/>
    </xf>
    <xf numFmtId="177" fontId="8" fillId="3" borderId="2" xfId="0" applyNumberFormat="1" applyFont="1" applyFill="1" applyBorder="1" applyAlignment="1" applyProtection="1">
      <alignment horizontal="distributed" vertical="center"/>
      <protection locked="0"/>
    </xf>
    <xf numFmtId="177" fontId="10" fillId="3" borderId="14" xfId="0" applyNumberFormat="1" applyFont="1" applyFill="1" applyBorder="1" applyAlignment="1" applyProtection="1">
      <alignment horizontal="centerContinuous" vertical="center"/>
      <protection locked="0"/>
    </xf>
    <xf numFmtId="177" fontId="10" fillId="3" borderId="17" xfId="0" applyNumberFormat="1" applyFont="1" applyFill="1" applyBorder="1" applyAlignment="1" applyProtection="1">
      <alignment horizontal="center" vertical="center"/>
      <protection locked="0"/>
    </xf>
    <xf numFmtId="177" fontId="10" fillId="3" borderId="18" xfId="0" applyNumberFormat="1" applyFont="1" applyFill="1" applyBorder="1" applyAlignment="1" applyProtection="1">
      <alignment horizontal="centerContinuous" vertical="center"/>
      <protection locked="0"/>
    </xf>
    <xf numFmtId="177" fontId="10" fillId="3" borderId="31" xfId="0" applyNumberFormat="1" applyFont="1" applyFill="1" applyBorder="1" applyAlignment="1" applyProtection="1">
      <alignment horizontal="center" vertical="center"/>
      <protection locked="0"/>
    </xf>
    <xf numFmtId="38" fontId="12" fillId="0" borderId="0" xfId="12" applyFont="1" applyProtection="1">
      <alignment vertical="center"/>
      <protection locked="0"/>
    </xf>
    <xf numFmtId="177" fontId="14" fillId="0" borderId="0" xfId="0" applyNumberFormat="1" applyFont="1" applyAlignment="1" applyProtection="1">
      <alignment horizontal="right" vertical="center"/>
      <protection locked="0"/>
    </xf>
    <xf numFmtId="177" fontId="12" fillId="0" borderId="0" xfId="0" applyNumberFormat="1" applyFont="1" applyAlignment="1" applyProtection="1">
      <alignment horizontal="left" vertical="center" indent="1"/>
      <protection locked="0"/>
    </xf>
    <xf numFmtId="38" fontId="10" fillId="0" borderId="0" xfId="12" applyFont="1">
      <alignment vertical="center"/>
    </xf>
    <xf numFmtId="10" fontId="10" fillId="0" borderId="32" xfId="0" applyNumberFormat="1" applyFont="1" applyBorder="1" applyAlignment="1" applyProtection="1">
      <alignment horizontal="right" vertical="center"/>
      <protection locked="0"/>
    </xf>
    <xf numFmtId="40" fontId="15" fillId="0" borderId="0" xfId="12" applyNumberFormat="1" applyFont="1" applyProtection="1">
      <alignment vertical="center"/>
      <protection locked="0"/>
    </xf>
    <xf numFmtId="0" fontId="1" fillId="0" borderId="0" xfId="16"/>
    <xf numFmtId="0" fontId="19" fillId="0" borderId="40" xfId="14" applyFont="1" applyBorder="1" applyAlignment="1">
      <alignment horizontal="left" vertical="center" indent="1"/>
    </xf>
    <xf numFmtId="0" fontId="19" fillId="0" borderId="2" xfId="14" applyFont="1" applyBorder="1" applyAlignment="1">
      <alignment vertical="center"/>
    </xf>
    <xf numFmtId="0" fontId="21" fillId="0" borderId="2" xfId="17" applyFont="1" applyBorder="1">
      <alignment vertical="center"/>
    </xf>
    <xf numFmtId="0" fontId="21" fillId="0" borderId="13" xfId="17" applyFont="1" applyBorder="1">
      <alignment vertical="center"/>
    </xf>
    <xf numFmtId="0" fontId="19" fillId="0" borderId="43" xfId="14" applyFont="1" applyBorder="1" applyAlignment="1">
      <alignment horizontal="distributed" vertical="center"/>
    </xf>
    <xf numFmtId="0" fontId="19" fillId="0" borderId="4" xfId="14" applyFont="1" applyBorder="1" applyAlignment="1">
      <alignment horizontal="distributed" vertical="center"/>
    </xf>
    <xf numFmtId="0" fontId="19" fillId="0" borderId="6" xfId="14" applyFont="1" applyBorder="1" applyAlignment="1">
      <alignment horizontal="center" vertical="center" shrinkToFit="1"/>
    </xf>
    <xf numFmtId="0" fontId="19" fillId="0" borderId="4" xfId="14" applyFont="1" applyBorder="1" applyAlignment="1">
      <alignment horizontal="center" vertical="center" shrinkToFit="1"/>
    </xf>
    <xf numFmtId="0" fontId="19" fillId="0" borderId="44" xfId="14" applyFont="1" applyBorder="1" applyAlignment="1">
      <alignment horizontal="center" vertical="center" shrinkToFit="1"/>
    </xf>
    <xf numFmtId="0" fontId="19" fillId="0" borderId="21" xfId="14" applyFont="1" applyBorder="1" applyAlignment="1">
      <alignment horizontal="center" vertical="center"/>
    </xf>
    <xf numFmtId="0" fontId="19" fillId="0" borderId="25" xfId="14" applyFont="1" applyBorder="1" applyAlignment="1">
      <alignment horizontal="center" vertical="center"/>
    </xf>
    <xf numFmtId="0" fontId="19" fillId="0" borderId="8" xfId="14" applyFont="1" applyBorder="1" applyAlignment="1">
      <alignment vertical="center"/>
    </xf>
    <xf numFmtId="0" fontId="19" fillId="0" borderId="9" xfId="14" applyFont="1" applyBorder="1" applyAlignment="1">
      <alignment vertical="center"/>
    </xf>
    <xf numFmtId="0" fontId="19" fillId="0" borderId="48" xfId="14" applyFont="1" applyBorder="1" applyAlignment="1">
      <alignment vertical="center"/>
    </xf>
    <xf numFmtId="0" fontId="19" fillId="0" borderId="43" xfId="14" applyFont="1" applyBorder="1"/>
    <xf numFmtId="0" fontId="19" fillId="0" borderId="4" xfId="14" applyFont="1" applyBorder="1"/>
    <xf numFmtId="0" fontId="19" fillId="0" borderId="49" xfId="14" applyFont="1" applyBorder="1"/>
    <xf numFmtId="0" fontId="19" fillId="0" borderId="45" xfId="14" applyFont="1" applyBorder="1"/>
    <xf numFmtId="188" fontId="16" fillId="0" borderId="44" xfId="14" applyNumberFormat="1" applyFont="1" applyBorder="1" applyAlignment="1">
      <alignment horizontal="center" shrinkToFit="1"/>
    </xf>
    <xf numFmtId="0" fontId="19" fillId="0" borderId="45" xfId="14" applyFont="1" applyBorder="1" applyAlignment="1">
      <alignment vertical="center"/>
    </xf>
    <xf numFmtId="0" fontId="19" fillId="0" borderId="0" xfId="14" applyFont="1" applyAlignment="1">
      <alignment vertical="center"/>
    </xf>
    <xf numFmtId="0" fontId="23" fillId="0" borderId="0" xfId="14" applyFont="1" applyAlignment="1">
      <alignment vertical="center"/>
    </xf>
    <xf numFmtId="0" fontId="23" fillId="0" borderId="0" xfId="14" applyFont="1" applyAlignment="1">
      <alignment horizontal="left" vertical="center"/>
    </xf>
    <xf numFmtId="0" fontId="19" fillId="0" borderId="50" xfId="14" applyFont="1" applyBorder="1"/>
    <xf numFmtId="0" fontId="19" fillId="0" borderId="51" xfId="14" applyFont="1" applyBorder="1"/>
    <xf numFmtId="0" fontId="19" fillId="0" borderId="52" xfId="14" applyFont="1" applyBorder="1"/>
    <xf numFmtId="0" fontId="19" fillId="0" borderId="13" xfId="14" applyFont="1" applyBorder="1" applyAlignment="1">
      <alignment vertical="center"/>
    </xf>
    <xf numFmtId="0" fontId="19" fillId="0" borderId="45" xfId="14" applyFont="1" applyBorder="1" applyAlignment="1">
      <alignment horizontal="left" vertical="center" indent="1"/>
    </xf>
    <xf numFmtId="0" fontId="19" fillId="0" borderId="0" xfId="14" applyFont="1" applyAlignment="1">
      <alignment horizontal="distributed" vertical="center"/>
    </xf>
    <xf numFmtId="0" fontId="19" fillId="0" borderId="47" xfId="14" applyFont="1" applyBorder="1" applyAlignment="1">
      <alignment vertical="center"/>
    </xf>
    <xf numFmtId="0" fontId="19" fillId="0" borderId="9" xfId="14" applyFont="1" applyBorder="1" applyAlignment="1">
      <alignment horizontal="center" vertical="center" shrinkToFit="1"/>
    </xf>
    <xf numFmtId="0" fontId="19" fillId="0" borderId="44" xfId="14" applyFont="1" applyBorder="1" applyAlignment="1">
      <alignment shrinkToFit="1"/>
    </xf>
    <xf numFmtId="0" fontId="19" fillId="0" borderId="0" xfId="14" applyFont="1"/>
    <xf numFmtId="180" fontId="19" fillId="0" borderId="0" xfId="14" applyNumberFormat="1" applyFont="1" applyAlignment="1">
      <alignment horizontal="center" shrinkToFit="1"/>
    </xf>
    <xf numFmtId="193" fontId="19" fillId="0" borderId="0" xfId="14" applyNumberFormat="1" applyFont="1" applyAlignment="1">
      <alignment horizontal="center"/>
    </xf>
    <xf numFmtId="194" fontId="1" fillId="0" borderId="0" xfId="16" applyNumberFormat="1"/>
    <xf numFmtId="0" fontId="19" fillId="0" borderId="0" xfId="14" applyFont="1" applyAlignment="1">
      <alignment horizontal="right" vertical="center"/>
    </xf>
    <xf numFmtId="0" fontId="11" fillId="0" borderId="0" xfId="0" applyFont="1" applyAlignment="1">
      <alignment horizontal="left" vertical="center" indent="1"/>
    </xf>
    <xf numFmtId="0" fontId="22" fillId="0" borderId="0" xfId="14" applyFont="1" applyAlignment="1">
      <alignment horizontal="center"/>
    </xf>
    <xf numFmtId="41" fontId="10" fillId="0" borderId="32" xfId="12" applyNumberFormat="1" applyFont="1" applyBorder="1" applyProtection="1">
      <alignment vertical="center"/>
      <protection locked="0"/>
    </xf>
    <xf numFmtId="41" fontId="10" fillId="0" borderId="32" xfId="5" applyNumberFormat="1" applyFont="1" applyBorder="1" applyAlignment="1" applyProtection="1">
      <alignment vertical="center"/>
      <protection locked="0"/>
    </xf>
    <xf numFmtId="177" fontId="10" fillId="0" borderId="20" xfId="0" applyNumberFormat="1" applyFont="1" applyBorder="1" applyAlignment="1" applyProtection="1">
      <alignment horizontal="left" vertical="center" indent="1"/>
      <protection locked="0"/>
    </xf>
    <xf numFmtId="0" fontId="19" fillId="0" borderId="0" xfId="14" applyFont="1" applyAlignment="1">
      <alignment shrinkToFit="1"/>
    </xf>
    <xf numFmtId="0" fontId="21" fillId="0" borderId="0" xfId="17" applyFont="1" applyAlignment="1">
      <alignment shrinkToFit="1"/>
    </xf>
    <xf numFmtId="0" fontId="19" fillId="0" borderId="0" xfId="14" applyFont="1" applyAlignment="1">
      <alignment horizontal="center" vertical="center" shrinkToFit="1"/>
    </xf>
    <xf numFmtId="189" fontId="19" fillId="0" borderId="0" xfId="14" applyNumberFormat="1" applyFont="1" applyAlignment="1">
      <alignment horizontal="center" shrinkToFit="1"/>
    </xf>
    <xf numFmtId="0" fontId="19" fillId="0" borderId="0" xfId="14" applyFont="1" applyAlignment="1">
      <alignment horizontal="center" shrinkToFit="1"/>
    </xf>
    <xf numFmtId="0" fontId="19" fillId="0" borderId="0" xfId="14" applyFont="1" applyAlignment="1">
      <alignment horizontal="center"/>
    </xf>
    <xf numFmtId="188" fontId="19" fillId="0" borderId="44" xfId="14" applyNumberFormat="1" applyFont="1" applyBorder="1" applyAlignment="1">
      <alignment vertical="center" shrinkToFit="1"/>
    </xf>
    <xf numFmtId="0" fontId="16" fillId="0" borderId="3" xfId="14" applyFont="1" applyBorder="1"/>
    <xf numFmtId="0" fontId="16" fillId="0" borderId="4" xfId="14" applyFont="1" applyBorder="1"/>
    <xf numFmtId="0" fontId="17" fillId="0" borderId="4" xfId="15" applyBorder="1"/>
    <xf numFmtId="0" fontId="19" fillId="0" borderId="5" xfId="14" applyFont="1" applyBorder="1"/>
    <xf numFmtId="0" fontId="19" fillId="0" borderId="6" xfId="14" applyFont="1" applyBorder="1"/>
    <xf numFmtId="0" fontId="20" fillId="0" borderId="0" xfId="14" applyFont="1"/>
    <xf numFmtId="0" fontId="16" fillId="0" borderId="0" xfId="14" applyFont="1"/>
    <xf numFmtId="0" fontId="19" fillId="0" borderId="7" xfId="14" applyFont="1" applyBorder="1"/>
    <xf numFmtId="0" fontId="19" fillId="0" borderId="7" xfId="14" applyFont="1" applyBorder="1" applyAlignment="1">
      <alignment horizontal="center"/>
    </xf>
    <xf numFmtId="189" fontId="19" fillId="0" borderId="7" xfId="14" applyNumberFormat="1" applyFont="1" applyBorder="1"/>
    <xf numFmtId="0" fontId="19" fillId="0" borderId="0" xfId="14" applyFont="1" applyAlignment="1">
      <alignment horizontal="center" vertical="center"/>
    </xf>
    <xf numFmtId="0" fontId="21" fillId="0" borderId="0" xfId="17" applyFont="1">
      <alignment vertical="center"/>
    </xf>
    <xf numFmtId="0" fontId="19" fillId="0" borderId="0" xfId="14" applyFont="1" applyAlignment="1">
      <alignment vertical="center" shrinkToFit="1"/>
    </xf>
    <xf numFmtId="0" fontId="19" fillId="0" borderId="0" xfId="14" quotePrefix="1" applyFont="1" applyAlignment="1">
      <alignment horizontal="center"/>
    </xf>
    <xf numFmtId="180" fontId="19" fillId="0" borderId="0" xfId="14" applyNumberFormat="1" applyFont="1" applyAlignment="1">
      <alignment shrinkToFit="1"/>
    </xf>
    <xf numFmtId="0" fontId="19" fillId="0" borderId="0" xfId="17" applyFont="1" applyAlignment="1">
      <alignment horizontal="center" vertical="center"/>
    </xf>
    <xf numFmtId="0" fontId="17" fillId="0" borderId="0" xfId="15"/>
    <xf numFmtId="0" fontId="1" fillId="0" borderId="8" xfId="16" applyBorder="1"/>
    <xf numFmtId="0" fontId="1" fillId="0" borderId="9" xfId="16" applyBorder="1"/>
    <xf numFmtId="0" fontId="1" fillId="0" borderId="10" xfId="16" applyBorder="1"/>
    <xf numFmtId="177" fontId="10" fillId="3" borderId="15" xfId="0" applyNumberFormat="1" applyFont="1" applyFill="1" applyBorder="1" applyAlignment="1" applyProtection="1">
      <alignment horizontal="distributed" vertical="center"/>
      <protection locked="0"/>
    </xf>
    <xf numFmtId="41" fontId="10" fillId="0" borderId="23" xfId="0" applyNumberFormat="1" applyFont="1" applyBorder="1" applyAlignment="1" applyProtection="1">
      <alignment vertical="center"/>
      <protection locked="0"/>
    </xf>
    <xf numFmtId="41" fontId="10" fillId="0" borderId="29" xfId="0" applyNumberFormat="1" applyFont="1" applyBorder="1" applyAlignment="1" applyProtection="1">
      <alignment vertical="center"/>
      <protection locked="0"/>
    </xf>
    <xf numFmtId="0" fontId="9" fillId="0" borderId="6" xfId="8" applyFont="1" applyBorder="1" applyAlignment="1">
      <alignment vertical="center"/>
    </xf>
    <xf numFmtId="0" fontId="9" fillId="0" borderId="0" xfId="8" applyFont="1" applyAlignment="1">
      <alignment vertical="center"/>
    </xf>
    <xf numFmtId="0" fontId="9" fillId="0" borderId="7" xfId="8" applyFont="1" applyBorder="1" applyAlignment="1">
      <alignment vertical="center"/>
    </xf>
    <xf numFmtId="177" fontId="10" fillId="0" borderId="18" xfId="0" applyNumberFormat="1" applyFont="1" applyBorder="1" applyAlignment="1" applyProtection="1">
      <alignment horizontal="center" vertical="center"/>
      <protection locked="0"/>
    </xf>
    <xf numFmtId="177" fontId="10" fillId="0" borderId="25" xfId="0" applyNumberFormat="1" applyFont="1" applyBorder="1" applyAlignment="1" applyProtection="1">
      <alignment vertical="center"/>
      <protection locked="0"/>
    </xf>
    <xf numFmtId="10" fontId="10" fillId="0" borderId="25" xfId="0" applyNumberFormat="1" applyFont="1" applyBorder="1" applyAlignment="1" applyProtection="1">
      <alignment horizontal="right" vertical="center"/>
      <protection locked="0"/>
    </xf>
    <xf numFmtId="177" fontId="10" fillId="3" borderId="18" xfId="0" applyNumberFormat="1" applyFont="1" applyFill="1" applyBorder="1" applyAlignment="1" applyProtection="1">
      <alignment horizontal="center" vertical="center"/>
      <protection locked="0"/>
    </xf>
    <xf numFmtId="177" fontId="10" fillId="3" borderId="19" xfId="0" applyNumberFormat="1" applyFont="1" applyFill="1" applyBorder="1" applyAlignment="1" applyProtection="1">
      <alignment horizontal="center" vertical="center"/>
      <protection locked="0"/>
    </xf>
    <xf numFmtId="177" fontId="10" fillId="0" borderId="30" xfId="0" applyNumberFormat="1" applyFont="1" applyBorder="1" applyAlignment="1" applyProtection="1">
      <alignment horizontal="left" vertical="center" indent="1"/>
      <protection locked="0"/>
    </xf>
    <xf numFmtId="10" fontId="10" fillId="0" borderId="30" xfId="0" applyNumberFormat="1" applyFont="1" applyBorder="1" applyAlignment="1" applyProtection="1">
      <alignment horizontal="left" vertical="center"/>
      <protection locked="0"/>
    </xf>
    <xf numFmtId="9" fontId="10" fillId="0" borderId="23" xfId="5" applyFont="1" applyBorder="1" applyAlignment="1" applyProtection="1">
      <alignment vertical="center"/>
      <protection locked="0"/>
    </xf>
    <xf numFmtId="38" fontId="12" fillId="0" borderId="0" xfId="12" applyFont="1" applyAlignment="1" applyProtection="1">
      <alignment horizontal="left" vertical="center" indent="1"/>
      <protection locked="0"/>
    </xf>
    <xf numFmtId="195" fontId="10" fillId="0" borderId="6" xfId="0" applyNumberFormat="1" applyFont="1" applyBorder="1" applyAlignment="1" applyProtection="1">
      <alignment vertical="center"/>
      <protection locked="0"/>
    </xf>
    <xf numFmtId="38" fontId="14" fillId="0" borderId="0" xfId="12" applyFont="1" applyProtection="1">
      <alignment vertical="center"/>
      <protection locked="0"/>
    </xf>
    <xf numFmtId="41" fontId="10" fillId="0" borderId="0" xfId="12" applyNumberFormat="1" applyFont="1" applyBorder="1" applyProtection="1">
      <alignment vertical="center"/>
      <protection locked="0"/>
    </xf>
    <xf numFmtId="41" fontId="10" fillId="0" borderId="0" xfId="5" applyNumberFormat="1" applyFont="1" applyBorder="1" applyAlignment="1" applyProtection="1">
      <alignment vertical="center"/>
      <protection locked="0"/>
    </xf>
    <xf numFmtId="177" fontId="10" fillId="0" borderId="0" xfId="11" applyNumberFormat="1" applyFont="1" applyAlignment="1" applyProtection="1">
      <alignment horizontal="right" vertical="center"/>
      <protection locked="0"/>
    </xf>
    <xf numFmtId="183" fontId="10" fillId="0" borderId="0" xfId="11" applyNumberFormat="1" applyFont="1" applyAlignment="1" applyProtection="1">
      <alignment horizontal="right" vertical="center"/>
      <protection locked="0"/>
    </xf>
    <xf numFmtId="187" fontId="10" fillId="0" borderId="0" xfId="18" applyNumberFormat="1" applyFont="1" applyProtection="1">
      <alignment vertical="center"/>
      <protection locked="0"/>
    </xf>
    <xf numFmtId="177" fontId="10" fillId="0" borderId="0" xfId="18" applyNumberFormat="1" applyFont="1" applyProtection="1">
      <alignment vertical="center"/>
      <protection locked="0"/>
    </xf>
    <xf numFmtId="179" fontId="10" fillId="0" borderId="0" xfId="18" applyNumberFormat="1" applyFont="1" applyProtection="1">
      <alignment vertical="center"/>
      <protection locked="0"/>
    </xf>
    <xf numFmtId="0" fontId="10" fillId="0" borderId="0" xfId="18" applyFont="1">
      <alignment vertical="center"/>
    </xf>
    <xf numFmtId="177" fontId="10" fillId="0" borderId="0" xfId="11" applyNumberFormat="1" applyFont="1" applyAlignment="1" applyProtection="1">
      <alignment vertical="center"/>
      <protection locked="0"/>
    </xf>
    <xf numFmtId="177" fontId="10" fillId="0" borderId="34" xfId="11" applyNumberFormat="1" applyFont="1" applyBorder="1" applyAlignment="1" applyProtection="1">
      <alignment horizontal="center" vertical="center"/>
      <protection locked="0"/>
    </xf>
    <xf numFmtId="177" fontId="10" fillId="0" borderId="18" xfId="11" applyNumberFormat="1" applyFont="1" applyBorder="1" applyAlignment="1" applyProtection="1">
      <alignment horizontal="centerContinuous" vertical="center" shrinkToFit="1"/>
      <protection locked="0"/>
    </xf>
    <xf numFmtId="177" fontId="10" fillId="0" borderId="16" xfId="11" applyNumberFormat="1" applyFont="1" applyBorder="1" applyAlignment="1" applyProtection="1">
      <alignment horizontal="centerContinuous" vertical="center" shrinkToFit="1"/>
      <protection locked="0"/>
    </xf>
    <xf numFmtId="178" fontId="10" fillId="0" borderId="17" xfId="11" applyNumberFormat="1" applyFont="1" applyBorder="1" applyAlignment="1" applyProtection="1">
      <alignment horizontal="center" vertical="center"/>
      <protection locked="0"/>
    </xf>
    <xf numFmtId="177" fontId="10" fillId="0" borderId="17" xfId="11" applyNumberFormat="1" applyFont="1" applyBorder="1" applyAlignment="1" applyProtection="1">
      <alignment horizontal="center" vertical="center"/>
      <protection locked="0"/>
    </xf>
    <xf numFmtId="180" fontId="10" fillId="0" borderId="17" xfId="11" applyNumberFormat="1" applyFont="1" applyBorder="1" applyAlignment="1" applyProtection="1">
      <alignment horizontal="center" vertical="center"/>
      <protection locked="0"/>
    </xf>
    <xf numFmtId="177" fontId="10" fillId="0" borderId="31" xfId="11" applyNumberFormat="1" applyFont="1" applyBorder="1" applyAlignment="1" applyProtection="1">
      <alignment horizontal="center" vertical="center"/>
      <protection locked="0"/>
    </xf>
    <xf numFmtId="177" fontId="10" fillId="0" borderId="0" xfId="18" applyNumberFormat="1" applyFont="1" applyAlignment="1" applyProtection="1">
      <alignment horizontal="center" vertical="center"/>
      <protection locked="0"/>
    </xf>
    <xf numFmtId="179" fontId="10" fillId="0" borderId="0" xfId="18" applyNumberFormat="1" applyFont="1" applyAlignment="1" applyProtection="1">
      <alignment horizontal="center" vertical="center"/>
      <protection locked="0"/>
    </xf>
    <xf numFmtId="177" fontId="10" fillId="0" borderId="0" xfId="11" applyNumberFormat="1" applyFont="1" applyAlignment="1" applyProtection="1">
      <alignment horizontal="center" vertical="center"/>
      <protection locked="0"/>
    </xf>
    <xf numFmtId="177" fontId="10" fillId="0" borderId="0" xfId="11" applyNumberFormat="1" applyFont="1" applyAlignment="1" applyProtection="1">
      <alignment horizontal="left" vertical="center"/>
      <protection locked="0"/>
    </xf>
    <xf numFmtId="177" fontId="10" fillId="2" borderId="35" xfId="11" applyNumberFormat="1" applyFont="1" applyFill="1" applyBorder="1" applyAlignment="1" applyProtection="1">
      <alignment vertical="center" shrinkToFit="1"/>
      <protection locked="0"/>
    </xf>
    <xf numFmtId="178" fontId="10" fillId="0" borderId="0" xfId="11" applyNumberFormat="1" applyFont="1" applyAlignment="1" applyProtection="1">
      <alignment vertical="center"/>
      <protection locked="0"/>
    </xf>
    <xf numFmtId="176" fontId="10" fillId="0" borderId="0" xfId="11" applyNumberFormat="1" applyFont="1" applyAlignment="1" applyProtection="1">
      <alignment vertical="center"/>
      <protection locked="0"/>
    </xf>
    <xf numFmtId="180" fontId="10" fillId="0" borderId="0" xfId="11" applyNumberFormat="1" applyFont="1" applyAlignment="1" applyProtection="1">
      <alignment vertical="center"/>
      <protection locked="0"/>
    </xf>
    <xf numFmtId="177" fontId="10" fillId="0" borderId="0" xfId="11" applyNumberFormat="1" applyFont="1" applyAlignment="1" applyProtection="1">
      <alignment horizontal="left" vertical="center" indent="1"/>
      <protection locked="0"/>
    </xf>
    <xf numFmtId="9" fontId="10" fillId="0" borderId="0" xfId="10" applyFont="1" applyFill="1" applyBorder="1" applyAlignment="1" applyProtection="1">
      <alignment vertical="center"/>
      <protection locked="0"/>
    </xf>
    <xf numFmtId="177" fontId="10" fillId="2" borderId="23" xfId="11" applyNumberFormat="1" applyFont="1" applyFill="1" applyBorder="1" applyAlignment="1" applyProtection="1">
      <alignment vertical="center" shrinkToFit="1"/>
      <protection locked="0"/>
    </xf>
    <xf numFmtId="177" fontId="10" fillId="2" borderId="24" xfId="11" applyNumberFormat="1" applyFont="1" applyFill="1" applyBorder="1" applyAlignment="1" applyProtection="1">
      <alignment vertical="center" shrinkToFit="1"/>
      <protection locked="0"/>
    </xf>
    <xf numFmtId="179" fontId="10" fillId="0" borderId="0" xfId="19" applyNumberFormat="1" applyFont="1" applyAlignment="1" applyProtection="1">
      <alignment vertical="center"/>
      <protection locked="0"/>
    </xf>
    <xf numFmtId="179" fontId="10" fillId="0" borderId="0" xfId="20" applyNumberFormat="1" applyFont="1" applyFill="1" applyBorder="1" applyAlignment="1" applyProtection="1">
      <alignment vertical="center"/>
      <protection locked="0"/>
    </xf>
    <xf numFmtId="177" fontId="10" fillId="0" borderId="0" xfId="19" applyNumberFormat="1" applyFont="1" applyAlignment="1" applyProtection="1">
      <alignment horizontal="left" vertical="center" indent="1" shrinkToFit="1"/>
      <protection locked="0"/>
    </xf>
    <xf numFmtId="179" fontId="10" fillId="0" borderId="0" xfId="11" applyNumberFormat="1" applyFont="1" applyAlignment="1">
      <alignment vertical="center"/>
    </xf>
    <xf numFmtId="9" fontId="10" fillId="0" borderId="0" xfId="18" applyNumberFormat="1" applyFont="1">
      <alignment vertical="center"/>
    </xf>
    <xf numFmtId="177" fontId="10" fillId="2" borderId="23" xfId="11" applyNumberFormat="1" applyFont="1" applyFill="1" applyBorder="1" applyAlignment="1" applyProtection="1">
      <alignment vertical="center"/>
      <protection locked="0"/>
    </xf>
    <xf numFmtId="178" fontId="10" fillId="0" borderId="0" xfId="11" applyNumberFormat="1" applyFont="1" applyAlignment="1" applyProtection="1">
      <alignment horizontal="center" vertical="center"/>
      <protection locked="0"/>
    </xf>
    <xf numFmtId="184" fontId="10" fillId="0" borderId="0" xfId="18" applyNumberFormat="1" applyFont="1" applyProtection="1">
      <alignment vertical="center"/>
      <protection locked="0"/>
    </xf>
    <xf numFmtId="177" fontId="10" fillId="2" borderId="36" xfId="11" applyNumberFormat="1" applyFont="1" applyFill="1" applyBorder="1" applyAlignment="1" applyProtection="1">
      <alignment vertical="center"/>
      <protection locked="0"/>
    </xf>
    <xf numFmtId="187" fontId="13" fillId="0" borderId="0" xfId="18" applyNumberFormat="1" applyFont="1" applyProtection="1">
      <alignment vertical="center"/>
      <protection locked="0"/>
    </xf>
    <xf numFmtId="177" fontId="10" fillId="0" borderId="0" xfId="11" applyNumberFormat="1" applyFont="1" applyAlignment="1" applyProtection="1">
      <alignment vertical="center" shrinkToFit="1"/>
      <protection locked="0"/>
    </xf>
    <xf numFmtId="38" fontId="10" fillId="0" borderId="0" xfId="12" applyFont="1" applyAlignment="1" applyProtection="1">
      <alignment vertical="center"/>
      <protection locked="0"/>
    </xf>
    <xf numFmtId="38" fontId="10" fillId="0" borderId="0" xfId="12" applyFont="1" applyAlignment="1" applyProtection="1">
      <alignment horizontal="right" vertical="center"/>
      <protection locked="0"/>
    </xf>
    <xf numFmtId="3" fontId="10" fillId="0" borderId="25" xfId="0" applyNumberFormat="1" applyFont="1" applyBorder="1" applyAlignment="1" applyProtection="1">
      <alignment horizontal="right" vertical="center" indent="1"/>
      <protection locked="0"/>
    </xf>
    <xf numFmtId="41" fontId="10" fillId="0" borderId="25" xfId="0" applyNumberFormat="1" applyFont="1" applyBorder="1" applyAlignment="1" applyProtection="1">
      <alignment horizontal="right" vertical="center" indent="1"/>
      <protection locked="0"/>
    </xf>
    <xf numFmtId="177" fontId="10" fillId="0" borderId="23" xfId="0" applyNumberFormat="1" applyFont="1" applyBorder="1" applyAlignment="1" applyProtection="1">
      <alignment horizontal="left" vertical="center" indent="2"/>
      <protection locked="0"/>
    </xf>
    <xf numFmtId="10" fontId="10" fillId="0" borderId="23" xfId="5" applyNumberFormat="1" applyFont="1" applyBorder="1" applyAlignment="1" applyProtection="1">
      <alignment horizontal="left" vertical="center" indent="2"/>
      <protection locked="0"/>
    </xf>
    <xf numFmtId="0" fontId="10" fillId="2" borderId="23" xfId="11" applyFont="1" applyFill="1" applyBorder="1" applyAlignment="1" applyProtection="1">
      <alignment vertical="center"/>
      <protection locked="0"/>
    </xf>
    <xf numFmtId="183" fontId="10" fillId="0" borderId="0" xfId="11" applyNumberFormat="1" applyFont="1" applyAlignment="1" applyProtection="1">
      <alignment horizontal="left" vertical="center"/>
      <protection locked="0"/>
    </xf>
    <xf numFmtId="178" fontId="13" fillId="0" borderId="0" xfId="0" applyNumberFormat="1" applyFont="1" applyAlignment="1" applyProtection="1">
      <alignment vertical="center"/>
      <protection locked="0"/>
    </xf>
    <xf numFmtId="177" fontId="10" fillId="0" borderId="16" xfId="11" applyNumberFormat="1" applyFont="1" applyBorder="1" applyAlignment="1" applyProtection="1">
      <alignment horizontal="center" vertical="center" shrinkToFit="1"/>
      <protection locked="0"/>
    </xf>
    <xf numFmtId="177" fontId="10" fillId="0" borderId="18" xfId="11" applyNumberFormat="1" applyFont="1" applyBorder="1" applyAlignment="1" applyProtection="1">
      <alignment horizontal="left" vertical="center" indent="6"/>
      <protection locked="0"/>
    </xf>
    <xf numFmtId="179" fontId="10" fillId="0" borderId="25" xfId="0" applyNumberFormat="1" applyFont="1" applyBorder="1" applyAlignment="1" applyProtection="1">
      <alignment vertical="center" wrapText="1"/>
      <protection locked="0"/>
    </xf>
    <xf numFmtId="0" fontId="10" fillId="0" borderId="0" xfId="11" applyFont="1" applyAlignment="1" applyProtection="1">
      <alignment horizontal="center" vertical="center"/>
      <protection locked="0"/>
    </xf>
    <xf numFmtId="177" fontId="10" fillId="0" borderId="0" xfId="19" applyNumberFormat="1" applyFont="1" applyAlignment="1" applyProtection="1">
      <alignment vertical="center" shrinkToFit="1"/>
      <protection locked="0"/>
    </xf>
    <xf numFmtId="187" fontId="10" fillId="0" borderId="0" xfId="0" applyNumberFormat="1" applyFont="1" applyAlignment="1" applyProtection="1">
      <alignment horizontal="center" vertical="center"/>
      <protection locked="0"/>
    </xf>
    <xf numFmtId="177" fontId="10" fillId="3" borderId="23" xfId="0" applyNumberFormat="1" applyFont="1" applyFill="1" applyBorder="1" applyAlignment="1" applyProtection="1">
      <alignment horizontal="left" vertical="center"/>
      <protection locked="0"/>
    </xf>
    <xf numFmtId="177" fontId="10" fillId="3" borderId="24" xfId="0" applyNumberFormat="1" applyFont="1" applyFill="1" applyBorder="1" applyAlignment="1" applyProtection="1">
      <alignment vertical="center"/>
      <protection locked="0"/>
    </xf>
    <xf numFmtId="177" fontId="10" fillId="3" borderId="23" xfId="0" applyNumberFormat="1" applyFont="1" applyFill="1" applyBorder="1" applyAlignment="1" applyProtection="1">
      <alignment vertical="center"/>
      <protection locked="0"/>
    </xf>
    <xf numFmtId="177" fontId="10" fillId="3" borderId="23" xfId="11" applyNumberFormat="1" applyFont="1" applyFill="1" applyBorder="1" applyAlignment="1" applyProtection="1">
      <alignment vertical="center"/>
      <protection locked="0"/>
    </xf>
    <xf numFmtId="177" fontId="10" fillId="3" borderId="24" xfId="11" applyNumberFormat="1" applyFont="1" applyFill="1" applyBorder="1" applyAlignment="1" applyProtection="1">
      <alignment vertical="center" shrinkToFit="1"/>
      <protection locked="0"/>
    </xf>
    <xf numFmtId="177" fontId="10" fillId="3" borderId="23" xfId="0" applyNumberFormat="1" applyFont="1" applyFill="1" applyBorder="1" applyAlignment="1" applyProtection="1">
      <alignment horizontal="left" vertical="center" indent="1"/>
      <protection locked="0"/>
    </xf>
    <xf numFmtId="176" fontId="10" fillId="0" borderId="22" xfId="0" applyNumberFormat="1" applyFont="1" applyBorder="1" applyAlignment="1" applyProtection="1">
      <alignment vertical="center"/>
      <protection locked="0"/>
    </xf>
    <xf numFmtId="176" fontId="10" fillId="0" borderId="23" xfId="0" applyNumberFormat="1" applyFont="1" applyBorder="1" applyAlignment="1" applyProtection="1">
      <alignment vertical="center"/>
      <protection locked="0"/>
    </xf>
    <xf numFmtId="184" fontId="13" fillId="0" borderId="0" xfId="18" applyNumberFormat="1" applyFont="1" applyProtection="1">
      <alignment vertical="center"/>
      <protection locked="0"/>
    </xf>
    <xf numFmtId="184" fontId="10" fillId="0" borderId="0" xfId="18" applyNumberFormat="1" applyFont="1" applyAlignment="1" applyProtection="1">
      <alignment horizontal="center" vertical="center"/>
      <protection locked="0"/>
    </xf>
    <xf numFmtId="177" fontId="10" fillId="2" borderId="24" xfId="11" applyNumberFormat="1" applyFont="1" applyFill="1" applyBorder="1" applyAlignment="1" applyProtection="1">
      <alignment vertical="center" wrapText="1" shrinkToFit="1"/>
      <protection locked="0"/>
    </xf>
    <xf numFmtId="195" fontId="10" fillId="0" borderId="0" xfId="0" applyNumberFormat="1" applyFont="1" applyAlignment="1" applyProtection="1">
      <alignment vertical="center"/>
      <protection locked="0"/>
    </xf>
    <xf numFmtId="177" fontId="10" fillId="0" borderId="0" xfId="11" applyNumberFormat="1" applyFont="1" applyAlignment="1" applyProtection="1">
      <alignment horizontal="left" vertical="center" indent="2"/>
      <protection locked="0"/>
    </xf>
    <xf numFmtId="177" fontId="10" fillId="0" borderId="12" xfId="0" applyNumberFormat="1" applyFont="1" applyBorder="1" applyAlignment="1" applyProtection="1">
      <alignment vertical="center"/>
      <protection locked="0"/>
    </xf>
    <xf numFmtId="177" fontId="10" fillId="0" borderId="0" xfId="19" applyNumberFormat="1" applyFont="1" applyAlignment="1" applyProtection="1">
      <alignment horizontal="left" vertical="center" shrinkToFit="1"/>
      <protection locked="0"/>
    </xf>
    <xf numFmtId="38" fontId="10" fillId="0" borderId="0" xfId="12" applyFont="1" applyAlignment="1" applyProtection="1">
      <alignment horizontal="center" vertical="center" wrapText="1"/>
      <protection locked="0"/>
    </xf>
    <xf numFmtId="38" fontId="10" fillId="0" borderId="0" xfId="12" applyFont="1" applyBorder="1" applyAlignment="1" applyProtection="1">
      <alignment horizontal="right" vertical="center" indent="4"/>
      <protection locked="0"/>
    </xf>
    <xf numFmtId="41" fontId="10" fillId="0" borderId="22" xfId="12" applyNumberFormat="1" applyFont="1" applyBorder="1" applyAlignment="1" applyProtection="1">
      <alignment vertical="center"/>
      <protection locked="0"/>
    </xf>
    <xf numFmtId="41" fontId="10" fillId="0" borderId="22" xfId="0" applyNumberFormat="1" applyFont="1" applyBorder="1" applyAlignment="1" applyProtection="1">
      <alignment vertical="center"/>
      <protection locked="0"/>
    </xf>
    <xf numFmtId="41" fontId="10" fillId="0" borderId="22" xfId="12" applyNumberFormat="1" applyFont="1" applyFill="1" applyBorder="1" applyAlignment="1" applyProtection="1">
      <alignment vertical="center"/>
      <protection locked="0"/>
    </xf>
    <xf numFmtId="177" fontId="10" fillId="0" borderId="21" xfId="0" applyNumberFormat="1" applyFont="1" applyBorder="1" applyAlignment="1" applyProtection="1">
      <alignment horizontal="center" vertical="center"/>
      <protection locked="0"/>
    </xf>
    <xf numFmtId="9" fontId="10" fillId="0" borderId="23" xfId="5" applyFont="1" applyBorder="1" applyAlignment="1" applyProtection="1">
      <alignment horizontal="left" vertical="center" indent="2"/>
      <protection locked="0"/>
    </xf>
    <xf numFmtId="177" fontId="10" fillId="0" borderId="24" xfId="0" applyNumberFormat="1" applyFont="1" applyBorder="1" applyAlignment="1" applyProtection="1">
      <alignment horizontal="right" vertical="center"/>
      <protection locked="0"/>
    </xf>
    <xf numFmtId="177" fontId="10" fillId="3" borderId="21" xfId="0" applyNumberFormat="1" applyFont="1" applyFill="1" applyBorder="1" applyAlignment="1" applyProtection="1">
      <alignment horizontal="right" vertical="center"/>
      <protection locked="0"/>
    </xf>
    <xf numFmtId="177" fontId="10" fillId="3" borderId="24" xfId="0" applyNumberFormat="1" applyFont="1" applyFill="1" applyBorder="1" applyAlignment="1" applyProtection="1">
      <alignment horizontal="right" vertical="center"/>
      <protection locked="0"/>
    </xf>
    <xf numFmtId="41" fontId="10" fillId="0" borderId="25" xfId="0" applyNumberFormat="1" applyFont="1" applyBorder="1" applyAlignment="1" applyProtection="1">
      <alignment horizontal="left" vertical="center" indent="1"/>
      <protection locked="0"/>
    </xf>
    <xf numFmtId="196" fontId="10" fillId="0" borderId="25" xfId="11" quotePrefix="1" applyNumberFormat="1" applyFont="1" applyBorder="1" applyAlignment="1" applyProtection="1">
      <alignment vertical="center" wrapText="1"/>
      <protection locked="0"/>
    </xf>
    <xf numFmtId="196" fontId="10" fillId="0" borderId="25" xfId="0" applyNumberFormat="1" applyFont="1" applyBorder="1" applyAlignment="1" applyProtection="1">
      <alignment vertical="center"/>
      <protection locked="0"/>
    </xf>
    <xf numFmtId="177" fontId="10" fillId="0" borderId="25" xfId="11" applyNumberFormat="1" applyFont="1" applyBorder="1" applyAlignment="1" applyProtection="1">
      <alignment vertical="center" wrapText="1"/>
      <protection locked="0"/>
    </xf>
    <xf numFmtId="177" fontId="10" fillId="3" borderId="62" xfId="0" applyNumberFormat="1" applyFont="1" applyFill="1" applyBorder="1" applyAlignment="1" applyProtection="1">
      <alignment horizontal="centerContinuous" vertical="center"/>
      <protection locked="0"/>
    </xf>
    <xf numFmtId="177" fontId="10" fillId="3" borderId="63" xfId="0" applyNumberFormat="1" applyFont="1" applyFill="1" applyBorder="1" applyAlignment="1" applyProtection="1">
      <alignment horizontal="distributed" vertical="center"/>
      <protection locked="0"/>
    </xf>
    <xf numFmtId="177" fontId="10" fillId="3" borderId="63" xfId="0" applyNumberFormat="1" applyFont="1" applyFill="1" applyBorder="1" applyAlignment="1" applyProtection="1">
      <alignment horizontal="centerContinuous" vertical="center"/>
      <protection locked="0"/>
    </xf>
    <xf numFmtId="177" fontId="10" fillId="3" borderId="64" xfId="0" applyNumberFormat="1" applyFont="1" applyFill="1" applyBorder="1" applyAlignment="1" applyProtection="1">
      <alignment horizontal="center" vertical="center"/>
      <protection locked="0"/>
    </xf>
    <xf numFmtId="177" fontId="10" fillId="3" borderId="36" xfId="0" applyNumberFormat="1" applyFont="1" applyFill="1" applyBorder="1" applyAlignment="1" applyProtection="1">
      <alignment horizontal="centerContinuous" vertical="center"/>
      <protection locked="0"/>
    </xf>
    <xf numFmtId="0" fontId="10" fillId="3" borderId="36" xfId="11" applyFont="1" applyFill="1" applyBorder="1" applyAlignment="1" applyProtection="1">
      <alignment vertical="center" shrinkToFit="1"/>
      <protection locked="0"/>
    </xf>
    <xf numFmtId="0" fontId="10" fillId="3" borderId="23" xfId="11" applyFont="1" applyFill="1" applyBorder="1" applyAlignment="1" applyProtection="1">
      <alignment vertical="center" shrinkToFit="1"/>
      <protection locked="0"/>
    </xf>
    <xf numFmtId="0" fontId="10" fillId="3" borderId="23" xfId="11" applyFont="1" applyFill="1" applyBorder="1" applyAlignment="1" applyProtection="1">
      <alignment vertical="center"/>
      <protection locked="0"/>
    </xf>
    <xf numFmtId="0" fontId="10" fillId="3" borderId="36" xfId="11" applyFont="1" applyFill="1" applyBorder="1" applyAlignment="1" applyProtection="1">
      <alignment vertical="center"/>
      <protection locked="0"/>
    </xf>
    <xf numFmtId="0" fontId="10" fillId="3" borderId="23" xfId="11" quotePrefix="1" applyFont="1" applyFill="1" applyBorder="1" applyAlignment="1" applyProtection="1">
      <alignment horizontal="left" vertical="center" shrinkToFit="1"/>
      <protection locked="0"/>
    </xf>
    <xf numFmtId="0" fontId="10" fillId="3" borderId="23" xfId="11" applyFont="1" applyFill="1" applyBorder="1" applyAlignment="1" applyProtection="1">
      <alignment horizontal="left" vertical="center" wrapText="1" shrinkToFit="1"/>
      <protection locked="0"/>
    </xf>
    <xf numFmtId="0" fontId="10" fillId="3" borderId="23" xfId="11" applyFont="1" applyFill="1" applyBorder="1" applyAlignment="1" applyProtection="1">
      <alignment horizontal="left" vertical="center"/>
      <protection locked="0"/>
    </xf>
    <xf numFmtId="0" fontId="10" fillId="3" borderId="23" xfId="11" quotePrefix="1" applyFont="1" applyFill="1" applyBorder="1" applyAlignment="1" applyProtection="1">
      <alignment vertical="center" shrinkToFit="1"/>
      <protection locked="0"/>
    </xf>
    <xf numFmtId="0" fontId="10" fillId="3" borderId="23" xfId="11" applyFont="1" applyFill="1" applyBorder="1" applyAlignment="1" applyProtection="1">
      <alignment horizontal="left" vertical="center" wrapText="1"/>
      <protection locked="0"/>
    </xf>
    <xf numFmtId="0" fontId="10" fillId="3" borderId="23" xfId="11" applyFont="1" applyFill="1" applyBorder="1" applyAlignment="1" applyProtection="1">
      <alignment vertical="center" wrapText="1" shrinkToFit="1"/>
      <protection locked="0"/>
    </xf>
    <xf numFmtId="0" fontId="10" fillId="3" borderId="23" xfId="22" applyFont="1" applyFill="1" applyBorder="1" applyAlignment="1" applyProtection="1">
      <alignment vertical="center" wrapText="1"/>
      <protection locked="0"/>
    </xf>
    <xf numFmtId="0" fontId="10" fillId="3" borderId="23" xfId="11" applyFont="1" applyFill="1" applyBorder="1" applyAlignment="1" applyProtection="1">
      <alignment horizontal="left" vertical="center" shrinkToFit="1"/>
      <protection locked="0"/>
    </xf>
    <xf numFmtId="0" fontId="10" fillId="0" borderId="0" xfId="11" applyFont="1" applyAlignment="1" applyProtection="1">
      <alignment vertical="center" shrinkToFit="1"/>
      <protection locked="0"/>
    </xf>
    <xf numFmtId="0" fontId="10" fillId="0" borderId="24" xfId="11" applyFont="1" applyBorder="1" applyAlignment="1" applyProtection="1">
      <alignment vertical="center" shrinkToFit="1"/>
      <protection locked="0"/>
    </xf>
    <xf numFmtId="0" fontId="10" fillId="0" borderId="24" xfId="11" applyFont="1" applyBorder="1" applyAlignment="1" applyProtection="1">
      <alignment vertical="center" wrapText="1" shrinkToFit="1"/>
      <protection locked="0"/>
    </xf>
    <xf numFmtId="0" fontId="10" fillId="0" borderId="35" xfId="11" applyFont="1" applyBorder="1" applyAlignment="1" applyProtection="1">
      <alignment vertical="center" shrinkToFit="1"/>
      <protection locked="0"/>
    </xf>
    <xf numFmtId="0" fontId="10" fillId="2" borderId="24" xfId="11" applyFont="1" applyFill="1" applyBorder="1" applyAlignment="1" applyProtection="1">
      <alignment horizontal="left" vertical="center" shrinkToFit="1"/>
      <protection locked="0"/>
    </xf>
    <xf numFmtId="0" fontId="10" fillId="2" borderId="24" xfId="11" applyFont="1" applyFill="1" applyBorder="1" applyAlignment="1" applyProtection="1">
      <alignment horizontal="left" vertical="center" wrapText="1" shrinkToFit="1"/>
      <protection locked="0"/>
    </xf>
    <xf numFmtId="0" fontId="10" fillId="2" borderId="24" xfId="11" applyFont="1" applyFill="1" applyBorder="1" applyAlignment="1" applyProtection="1">
      <alignment horizontal="left" vertical="center"/>
      <protection locked="0"/>
    </xf>
    <xf numFmtId="0" fontId="10" fillId="2" borderId="24" xfId="11" applyFont="1" applyFill="1" applyBorder="1" applyAlignment="1" applyProtection="1">
      <alignment horizontal="left" vertical="center" wrapText="1"/>
      <protection locked="0"/>
    </xf>
    <xf numFmtId="0" fontId="10" fillId="0" borderId="24" xfId="22" applyFont="1" applyBorder="1" applyAlignment="1" applyProtection="1">
      <alignment vertical="center" wrapText="1"/>
      <protection locked="0"/>
    </xf>
    <xf numFmtId="0" fontId="10" fillId="0" borderId="24" xfId="11" applyFont="1" applyBorder="1" applyAlignment="1" applyProtection="1">
      <alignment horizontal="left" vertical="center" shrinkToFit="1"/>
      <protection locked="0"/>
    </xf>
    <xf numFmtId="0" fontId="10" fillId="3" borderId="24" xfId="11" applyFont="1" applyFill="1" applyBorder="1" applyAlignment="1" applyProtection="1">
      <alignment vertical="center" wrapText="1" shrinkToFit="1"/>
      <protection locked="0"/>
    </xf>
    <xf numFmtId="0" fontId="10" fillId="3" borderId="18" xfId="11" applyFont="1" applyFill="1" applyBorder="1" applyAlignment="1" applyProtection="1">
      <alignment horizontal="right" vertical="center" indent="1" shrinkToFit="1"/>
      <protection locked="0"/>
    </xf>
    <xf numFmtId="0" fontId="10" fillId="0" borderId="16" xfId="11" applyFont="1" applyBorder="1" applyAlignment="1" applyProtection="1">
      <alignment horizontal="left" vertical="center" indent="1" shrinkToFit="1"/>
      <protection locked="0"/>
    </xf>
    <xf numFmtId="187" fontId="10" fillId="0" borderId="0" xfId="11" applyNumberFormat="1" applyFont="1" applyAlignment="1" applyProtection="1">
      <alignment vertical="center"/>
      <protection locked="0"/>
    </xf>
    <xf numFmtId="187" fontId="13" fillId="0" borderId="0" xfId="11" applyNumberFormat="1" applyFont="1" applyAlignment="1" applyProtection="1">
      <alignment vertical="center"/>
      <protection locked="0"/>
    </xf>
    <xf numFmtId="0" fontId="10" fillId="0" borderId="24" xfId="22" applyFont="1" applyBorder="1" applyAlignment="1" applyProtection="1">
      <alignment vertical="center" shrinkToFit="1"/>
      <protection locked="0"/>
    </xf>
    <xf numFmtId="179" fontId="10" fillId="0" borderId="0" xfId="11" applyNumberFormat="1" applyFont="1" applyAlignment="1" applyProtection="1">
      <alignment vertical="center"/>
      <protection locked="0"/>
    </xf>
    <xf numFmtId="177" fontId="10" fillId="0" borderId="0" xfId="22" applyNumberFormat="1" applyFont="1" applyProtection="1">
      <alignment vertical="center"/>
      <protection locked="0"/>
    </xf>
    <xf numFmtId="177" fontId="10" fillId="3" borderId="21" xfId="11" applyNumberFormat="1" applyFont="1" applyFill="1" applyBorder="1" applyAlignment="1" applyProtection="1">
      <alignment vertical="center"/>
      <protection locked="0"/>
    </xf>
    <xf numFmtId="177" fontId="10" fillId="3" borderId="21" xfId="11" applyNumberFormat="1" applyFont="1" applyFill="1" applyBorder="1" applyAlignment="1" applyProtection="1">
      <alignment horizontal="left" vertical="center" wrapText="1" indent="1"/>
      <protection locked="0"/>
    </xf>
    <xf numFmtId="177" fontId="10" fillId="3" borderId="21" xfId="11" applyNumberFormat="1" applyFont="1" applyFill="1" applyBorder="1" applyAlignment="1" applyProtection="1">
      <alignment horizontal="center" vertical="center"/>
      <protection locked="0"/>
    </xf>
    <xf numFmtId="177" fontId="10" fillId="3" borderId="21" xfId="11" applyNumberFormat="1" applyFont="1" applyFill="1" applyBorder="1" applyAlignment="1" applyProtection="1">
      <alignment horizontal="left" vertical="center" indent="1"/>
      <protection locked="0"/>
    </xf>
    <xf numFmtId="177" fontId="10" fillId="3" borderId="21" xfId="11" applyNumberFormat="1" applyFont="1" applyFill="1" applyBorder="1" applyAlignment="1" applyProtection="1">
      <alignment horizontal="left" vertical="center" indent="1" shrinkToFit="1"/>
      <protection locked="0"/>
    </xf>
    <xf numFmtId="177" fontId="10" fillId="3" borderId="21" xfId="22" applyNumberFormat="1" applyFont="1" applyFill="1" applyBorder="1" applyAlignment="1" applyProtection="1">
      <alignment horizontal="left" vertical="center" indent="1"/>
      <protection locked="0"/>
    </xf>
    <xf numFmtId="177" fontId="10" fillId="3" borderId="59" xfId="11" applyNumberFormat="1" applyFont="1" applyFill="1" applyBorder="1" applyAlignment="1" applyProtection="1">
      <alignment horizontal="left" vertical="center" indent="1"/>
      <protection locked="0"/>
    </xf>
    <xf numFmtId="177" fontId="10" fillId="0" borderId="0" xfId="11" quotePrefix="1" applyNumberFormat="1" applyFont="1" applyAlignment="1" applyProtection="1">
      <alignment vertical="center"/>
      <protection locked="0"/>
    </xf>
    <xf numFmtId="177" fontId="10" fillId="3" borderId="16" xfId="11" applyNumberFormat="1" applyFont="1" applyFill="1" applyBorder="1" applyAlignment="1" applyProtection="1">
      <alignment horizontal="left" vertical="center" indent="2"/>
      <protection locked="0"/>
    </xf>
    <xf numFmtId="177" fontId="27" fillId="0" borderId="14" xfId="11" applyNumberFormat="1" applyFont="1" applyBorder="1" applyAlignment="1" applyProtection="1">
      <alignment vertical="center"/>
      <protection locked="0"/>
    </xf>
    <xf numFmtId="0" fontId="10" fillId="0" borderId="0" xfId="11" applyFont="1" applyAlignment="1" applyProtection="1">
      <alignment vertical="center"/>
      <protection locked="0"/>
    </xf>
    <xf numFmtId="187" fontId="10" fillId="0" borderId="0" xfId="11" applyNumberFormat="1" applyFont="1" applyAlignment="1" applyProtection="1">
      <alignment horizontal="center" vertical="center"/>
      <protection locked="0"/>
    </xf>
    <xf numFmtId="177" fontId="10" fillId="0" borderId="0" xfId="11" quotePrefix="1" applyNumberFormat="1" applyFont="1" applyAlignment="1" applyProtection="1">
      <alignment horizontal="center" vertical="center"/>
      <protection locked="0"/>
    </xf>
    <xf numFmtId="177" fontId="10" fillId="0" borderId="15" xfId="11" applyNumberFormat="1" applyFont="1" applyBorder="1" applyAlignment="1" applyProtection="1">
      <alignment horizontal="center" vertical="center"/>
      <protection locked="0"/>
    </xf>
    <xf numFmtId="177" fontId="10" fillId="0" borderId="16" xfId="11" applyNumberFormat="1" applyFont="1" applyBorder="1" applyAlignment="1" applyProtection="1">
      <alignment vertical="center"/>
      <protection locked="0"/>
    </xf>
    <xf numFmtId="177" fontId="10" fillId="3" borderId="14" xfId="11" applyNumberFormat="1" applyFont="1" applyFill="1" applyBorder="1" applyAlignment="1" applyProtection="1">
      <alignment horizontal="center" vertical="center"/>
      <protection locked="0"/>
    </xf>
    <xf numFmtId="177" fontId="10" fillId="3" borderId="20" xfId="11" applyNumberFormat="1" applyFont="1" applyFill="1" applyBorder="1" applyAlignment="1" applyProtection="1">
      <alignment horizontal="center" vertical="center"/>
      <protection locked="0"/>
    </xf>
    <xf numFmtId="177" fontId="10" fillId="3" borderId="20" xfId="11" quotePrefix="1" applyNumberFormat="1" applyFont="1" applyFill="1" applyBorder="1" applyAlignment="1" applyProtection="1">
      <alignment horizontal="center" vertical="center"/>
      <protection locked="0"/>
    </xf>
    <xf numFmtId="177" fontId="10" fillId="3" borderId="20" xfId="11" applyNumberFormat="1" applyFont="1" applyFill="1" applyBorder="1" applyAlignment="1" applyProtection="1">
      <alignment vertical="center"/>
      <protection locked="0"/>
    </xf>
    <xf numFmtId="177" fontId="10" fillId="3" borderId="20" xfId="11" applyNumberFormat="1" applyFont="1" applyFill="1" applyBorder="1" applyAlignment="1" applyProtection="1">
      <alignment horizontal="left" vertical="center"/>
      <protection locked="0"/>
    </xf>
    <xf numFmtId="177" fontId="10" fillId="3" borderId="20" xfId="11" applyNumberFormat="1" applyFont="1" applyFill="1" applyBorder="1" applyAlignment="1" applyProtection="1">
      <alignment horizontal="left" vertical="center" indent="1"/>
      <protection locked="0"/>
    </xf>
    <xf numFmtId="177" fontId="10" fillId="3" borderId="26" xfId="11" applyNumberFormat="1" applyFont="1" applyFill="1" applyBorder="1" applyAlignment="1" applyProtection="1">
      <alignment horizontal="left" vertical="center"/>
      <protection locked="0"/>
    </xf>
    <xf numFmtId="177" fontId="10" fillId="3" borderId="20" xfId="11" quotePrefix="1" applyNumberFormat="1" applyFont="1" applyFill="1" applyBorder="1" applyAlignment="1" applyProtection="1">
      <alignment vertical="center"/>
      <protection locked="0"/>
    </xf>
    <xf numFmtId="177" fontId="28" fillId="3" borderId="20" xfId="11" applyNumberFormat="1" applyFont="1" applyFill="1" applyBorder="1" applyAlignment="1" applyProtection="1">
      <alignment vertical="center"/>
      <protection locked="0"/>
    </xf>
    <xf numFmtId="177" fontId="28" fillId="2" borderId="36" xfId="11" applyNumberFormat="1" applyFont="1" applyFill="1" applyBorder="1" applyAlignment="1" applyProtection="1">
      <alignment vertical="center"/>
      <protection locked="0"/>
    </xf>
    <xf numFmtId="184" fontId="13" fillId="0" borderId="0" xfId="11" applyNumberFormat="1" applyFont="1" applyAlignment="1" applyProtection="1">
      <alignment vertical="center"/>
      <protection locked="0"/>
    </xf>
    <xf numFmtId="177" fontId="10" fillId="0" borderId="20" xfId="0" quotePrefix="1" applyNumberFormat="1" applyFont="1" applyBorder="1" applyAlignment="1" applyProtection="1">
      <alignment horizontal="left" vertical="center" indent="1"/>
      <protection locked="0"/>
    </xf>
    <xf numFmtId="0" fontId="11" fillId="0" borderId="66" xfId="11" quotePrefix="1" applyFont="1" applyBorder="1" applyAlignment="1">
      <alignment vertical="center" shrinkToFit="1"/>
    </xf>
    <xf numFmtId="56" fontId="8" fillId="0" borderId="0" xfId="8" applyNumberFormat="1" applyFont="1" applyAlignment="1">
      <alignment vertical="center"/>
    </xf>
    <xf numFmtId="177" fontId="10" fillId="0" borderId="14" xfId="11" applyNumberFormat="1" applyFont="1" applyBorder="1" applyAlignment="1" applyProtection="1">
      <alignment vertical="center"/>
      <protection locked="0"/>
    </xf>
    <xf numFmtId="41" fontId="10" fillId="0" borderId="0" xfId="5" applyNumberFormat="1" applyFont="1" applyFill="1" applyBorder="1" applyAlignment="1" applyProtection="1">
      <alignment vertical="center"/>
      <protection locked="0"/>
    </xf>
    <xf numFmtId="177" fontId="10" fillId="3" borderId="24" xfId="11" applyNumberFormat="1" applyFont="1" applyFill="1" applyBorder="1" applyAlignment="1" applyProtection="1">
      <alignment vertical="center"/>
      <protection locked="0"/>
    </xf>
    <xf numFmtId="177" fontId="10" fillId="3" borderId="24" xfId="22" applyNumberFormat="1" applyFont="1" applyFill="1" applyBorder="1" applyProtection="1">
      <alignment vertical="center"/>
      <protection locked="0"/>
    </xf>
    <xf numFmtId="197" fontId="10" fillId="0" borderId="0" xfId="11" applyNumberFormat="1" applyFont="1" applyAlignment="1" applyProtection="1">
      <alignment vertical="center"/>
      <protection locked="0"/>
    </xf>
    <xf numFmtId="0" fontId="12" fillId="0" borderId="0" xfId="12" applyNumberFormat="1" applyFo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176" fontId="10" fillId="0" borderId="0" xfId="12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0" fontId="12" fillId="0" borderId="0" xfId="5" applyNumberFormat="1" applyFont="1" applyAlignment="1" applyProtection="1">
      <alignment horizontal="left" vertical="center" indent="1"/>
      <protection locked="0"/>
    </xf>
    <xf numFmtId="177" fontId="10" fillId="0" borderId="33" xfId="0" applyNumberFormat="1" applyFont="1" applyBorder="1" applyAlignment="1" applyProtection="1">
      <alignment horizontal="right" vertical="center" indent="1"/>
      <protection locked="0"/>
    </xf>
    <xf numFmtId="198" fontId="10" fillId="0" borderId="23" xfId="12" applyNumberFormat="1" applyFont="1" applyBorder="1" applyAlignment="1" applyProtection="1">
      <alignment horizontal="right" vertical="center"/>
      <protection locked="0"/>
    </xf>
    <xf numFmtId="177" fontId="10" fillId="0" borderId="29" xfId="0" applyNumberFormat="1" applyFont="1" applyBorder="1" applyAlignment="1" applyProtection="1">
      <alignment horizontal="right" vertical="center" indent="1"/>
      <protection locked="0"/>
    </xf>
    <xf numFmtId="198" fontId="10" fillId="0" borderId="25" xfId="12" applyNumberFormat="1" applyFont="1" applyBorder="1" applyAlignment="1" applyProtection="1">
      <alignment horizontal="right" vertical="center"/>
      <protection locked="0"/>
    </xf>
    <xf numFmtId="177" fontId="10" fillId="0" borderId="2" xfId="0" applyNumberFormat="1" applyFont="1" applyBorder="1" applyAlignment="1" applyProtection="1">
      <alignment horizontal="left" vertical="center" indent="1"/>
      <protection locked="0"/>
    </xf>
    <xf numFmtId="0" fontId="10" fillId="0" borderId="25" xfId="12" applyNumberFormat="1" applyFont="1" applyBorder="1" applyAlignment="1" applyProtection="1">
      <alignment horizontal="left" vertical="center" indent="1"/>
      <protection locked="0"/>
    </xf>
    <xf numFmtId="0" fontId="10" fillId="0" borderId="30" xfId="0" applyFont="1" applyBorder="1" applyAlignment="1" applyProtection="1">
      <alignment horizontal="left" vertical="center" indent="2"/>
      <protection locked="0"/>
    </xf>
    <xf numFmtId="0" fontId="28" fillId="0" borderId="25" xfId="12" applyNumberFormat="1" applyFont="1" applyBorder="1" applyAlignment="1" applyProtection="1">
      <alignment horizontal="left" vertical="center" indent="1"/>
      <protection locked="0"/>
    </xf>
    <xf numFmtId="0" fontId="28" fillId="0" borderId="25" xfId="12" applyNumberFormat="1" applyFont="1" applyBorder="1" applyAlignment="1" applyProtection="1">
      <alignment horizontal="left" vertical="top" indent="1"/>
      <protection locked="0"/>
    </xf>
    <xf numFmtId="177" fontId="10" fillId="0" borderId="29" xfId="0" applyNumberFormat="1" applyFont="1" applyBorder="1" applyAlignment="1" applyProtection="1">
      <alignment vertical="center"/>
      <protection locked="0"/>
    </xf>
    <xf numFmtId="38" fontId="12" fillId="0" borderId="13" xfId="12" applyFont="1" applyBorder="1" applyProtection="1">
      <alignment vertical="center"/>
      <protection locked="0"/>
    </xf>
    <xf numFmtId="177" fontId="10" fillId="0" borderId="25" xfId="0" applyNumberFormat="1" applyFont="1" applyBorder="1" applyAlignment="1" applyProtection="1">
      <alignment horizontal="right" vertical="center" indent="1"/>
      <protection locked="0"/>
    </xf>
    <xf numFmtId="177" fontId="10" fillId="0" borderId="30" xfId="0" applyNumberFormat="1" applyFont="1" applyBorder="1" applyAlignment="1" applyProtection="1">
      <alignment vertical="center"/>
      <protection locked="0"/>
    </xf>
    <xf numFmtId="0" fontId="30" fillId="0" borderId="25" xfId="12" applyNumberFormat="1" applyFont="1" applyBorder="1" applyAlignment="1" applyProtection="1">
      <alignment horizontal="left" vertical="center" wrapText="1" indent="1"/>
      <protection locked="0"/>
    </xf>
    <xf numFmtId="177" fontId="10" fillId="0" borderId="19" xfId="0" applyNumberFormat="1" applyFont="1" applyBorder="1" applyAlignment="1" applyProtection="1">
      <alignment vertical="center"/>
      <protection locked="0"/>
    </xf>
    <xf numFmtId="177" fontId="12" fillId="0" borderId="25" xfId="0" applyNumberFormat="1" applyFont="1" applyBorder="1" applyAlignment="1" applyProtection="1">
      <alignment horizontal="left" vertical="center" indent="1"/>
      <protection locked="0"/>
    </xf>
    <xf numFmtId="198" fontId="10" fillId="0" borderId="25" xfId="12" applyNumberFormat="1" applyFont="1" applyBorder="1" applyAlignment="1" applyProtection="1">
      <alignment horizontal="left" vertical="center"/>
      <protection locked="0"/>
    </xf>
    <xf numFmtId="0" fontId="10" fillId="3" borderId="24" xfId="0" applyFont="1" applyFill="1" applyBorder="1" applyAlignment="1" applyProtection="1">
      <alignment horizontal="right" vertical="center" indent="1"/>
      <protection locked="0"/>
    </xf>
    <xf numFmtId="0" fontId="10" fillId="2" borderId="23" xfId="0" applyFont="1" applyFill="1" applyBorder="1" applyAlignment="1" applyProtection="1">
      <alignment horizontal="left" vertical="center" indent="1"/>
      <protection locked="0"/>
    </xf>
    <xf numFmtId="199" fontId="13" fillId="0" borderId="0" xfId="11" applyNumberFormat="1" applyFont="1" applyAlignment="1" applyProtection="1">
      <alignment vertical="center"/>
      <protection locked="0"/>
    </xf>
    <xf numFmtId="41" fontId="10" fillId="0" borderId="23" xfId="0" applyNumberFormat="1" applyFont="1" applyBorder="1" applyAlignment="1" applyProtection="1">
      <alignment horizontal="right" vertical="center"/>
      <protection locked="0"/>
    </xf>
    <xf numFmtId="177" fontId="10" fillId="3" borderId="12" xfId="0" applyNumberFormat="1" applyFont="1" applyFill="1" applyBorder="1" applyAlignment="1" applyProtection="1">
      <alignment vertical="center"/>
      <protection locked="0"/>
    </xf>
    <xf numFmtId="177" fontId="8" fillId="3" borderId="2" xfId="0" applyNumberFormat="1" applyFont="1" applyFill="1" applyBorder="1" applyAlignment="1" applyProtection="1">
      <alignment vertical="center"/>
      <protection locked="0"/>
    </xf>
    <xf numFmtId="177" fontId="10" fillId="3" borderId="13" xfId="0" applyNumberFormat="1" applyFont="1" applyFill="1" applyBorder="1" applyAlignment="1" applyProtection="1">
      <alignment vertical="center"/>
      <protection locked="0"/>
    </xf>
    <xf numFmtId="41" fontId="10" fillId="3" borderId="25" xfId="0" applyNumberFormat="1" applyFont="1" applyFill="1" applyBorder="1" applyAlignment="1" applyProtection="1">
      <alignment horizontal="right" vertical="center" indent="1"/>
      <protection locked="0"/>
    </xf>
    <xf numFmtId="3" fontId="10" fillId="3" borderId="25" xfId="0" applyNumberFormat="1" applyFont="1" applyFill="1" applyBorder="1" applyAlignment="1" applyProtection="1">
      <alignment horizontal="right" vertical="center" indent="1"/>
      <protection locked="0"/>
    </xf>
    <xf numFmtId="41" fontId="10" fillId="3" borderId="25" xfId="0" applyNumberFormat="1" applyFont="1" applyFill="1" applyBorder="1" applyAlignment="1" applyProtection="1">
      <alignment horizontal="left" vertical="center" indent="1"/>
      <protection locked="0"/>
    </xf>
    <xf numFmtId="10" fontId="10" fillId="3" borderId="25" xfId="5" quotePrefix="1" applyNumberFormat="1" applyFont="1" applyFill="1" applyBorder="1" applyAlignment="1" applyProtection="1">
      <alignment horizontal="left" vertical="center" wrapText="1"/>
      <protection locked="0"/>
    </xf>
    <xf numFmtId="177" fontId="10" fillId="3" borderId="25" xfId="11" applyNumberFormat="1" applyFont="1" applyFill="1" applyBorder="1" applyAlignment="1" applyProtection="1">
      <alignment vertical="center" wrapText="1"/>
      <protection locked="0"/>
    </xf>
    <xf numFmtId="177" fontId="10" fillId="3" borderId="25" xfId="0" applyNumberFormat="1" applyFont="1" applyFill="1" applyBorder="1" applyAlignment="1" applyProtection="1">
      <alignment vertical="center"/>
      <protection locked="0"/>
    </xf>
    <xf numFmtId="10" fontId="10" fillId="3" borderId="30" xfId="0" applyNumberFormat="1" applyFont="1" applyFill="1" applyBorder="1" applyAlignment="1" applyProtection="1">
      <alignment horizontal="left" vertical="center"/>
      <protection locked="0"/>
    </xf>
    <xf numFmtId="177" fontId="10" fillId="3" borderId="35" xfId="0" applyNumberFormat="1" applyFont="1" applyFill="1" applyBorder="1" applyAlignment="1" applyProtection="1">
      <alignment vertical="center" shrinkToFit="1"/>
      <protection locked="0"/>
    </xf>
    <xf numFmtId="177" fontId="10" fillId="3" borderId="24" xfId="0" applyNumberFormat="1" applyFont="1" applyFill="1" applyBorder="1" applyAlignment="1" applyProtection="1">
      <alignment vertical="center" shrinkToFit="1"/>
      <protection locked="0"/>
    </xf>
    <xf numFmtId="177" fontId="10" fillId="3" borderId="21" xfId="0" applyNumberFormat="1" applyFont="1" applyFill="1" applyBorder="1" applyAlignment="1" applyProtection="1">
      <alignment horizontal="distributed" vertical="center"/>
      <protection locked="0"/>
    </xf>
    <xf numFmtId="177" fontId="10" fillId="3" borderId="27" xfId="0" applyNumberFormat="1" applyFont="1" applyFill="1" applyBorder="1" applyAlignment="1" applyProtection="1">
      <alignment horizontal="distributed" vertical="center"/>
      <protection locked="0"/>
    </xf>
    <xf numFmtId="177" fontId="10" fillId="3" borderId="27" xfId="0" applyNumberFormat="1" applyFont="1" applyFill="1" applyBorder="1" applyAlignment="1" applyProtection="1">
      <alignment horizontal="distributed" vertical="center" justifyLastLine="1"/>
      <protection locked="0"/>
    </xf>
    <xf numFmtId="38" fontId="10" fillId="0" borderId="0" xfId="0" applyNumberFormat="1" applyFont="1" applyAlignment="1" applyProtection="1">
      <alignment vertical="center"/>
      <protection locked="0"/>
    </xf>
    <xf numFmtId="180" fontId="10" fillId="0" borderId="0" xfId="12" applyNumberFormat="1" applyFont="1" applyAlignment="1" applyProtection="1">
      <alignment vertical="center"/>
      <protection locked="0"/>
    </xf>
    <xf numFmtId="180" fontId="14" fillId="0" borderId="0" xfId="0" applyNumberFormat="1" applyFont="1" applyAlignment="1" applyProtection="1">
      <alignment horizontal="right" vertical="center"/>
      <protection locked="0"/>
    </xf>
    <xf numFmtId="10" fontId="10" fillId="0" borderId="25" xfId="5" applyNumberFormat="1" applyFont="1" applyBorder="1" applyAlignment="1" applyProtection="1">
      <alignment horizontal="right" vertical="center" indent="1"/>
      <protection locked="0"/>
    </xf>
    <xf numFmtId="41" fontId="10" fillId="0" borderId="32" xfId="12" applyNumberFormat="1" applyFont="1" applyBorder="1" applyAlignment="1" applyProtection="1">
      <alignment horizontal="right" vertical="center"/>
      <protection locked="0"/>
    </xf>
    <xf numFmtId="177" fontId="10" fillId="3" borderId="36" xfId="0" applyNumberFormat="1" applyFont="1" applyFill="1" applyBorder="1" applyAlignment="1" applyProtection="1">
      <alignment horizontal="center" vertical="center"/>
      <protection locked="0"/>
    </xf>
    <xf numFmtId="177" fontId="10" fillId="3" borderId="67" xfId="0" applyNumberFormat="1" applyFont="1" applyFill="1" applyBorder="1" applyAlignment="1" applyProtection="1">
      <alignment horizontal="center" vertical="center"/>
      <protection locked="0"/>
    </xf>
    <xf numFmtId="177" fontId="10" fillId="3" borderId="65" xfId="0" applyNumberFormat="1" applyFont="1" applyFill="1" applyBorder="1" applyAlignment="1" applyProtection="1">
      <alignment horizontal="right" vertical="center"/>
      <protection locked="0"/>
    </xf>
    <xf numFmtId="179" fontId="10" fillId="0" borderId="32" xfId="12" applyNumberFormat="1" applyFont="1" applyBorder="1" applyAlignment="1" applyProtection="1">
      <alignment horizontal="right" vertical="center"/>
      <protection locked="0"/>
    </xf>
    <xf numFmtId="179" fontId="10" fillId="0" borderId="32" xfId="12" applyNumberFormat="1" applyFont="1" applyBorder="1" applyProtection="1">
      <alignment vertical="center"/>
      <protection locked="0"/>
    </xf>
    <xf numFmtId="179" fontId="10" fillId="0" borderId="32" xfId="5" applyNumberFormat="1" applyFont="1" applyBorder="1" applyAlignment="1" applyProtection="1">
      <alignment vertical="center"/>
      <protection locked="0"/>
    </xf>
    <xf numFmtId="179" fontId="10" fillId="3" borderId="23" xfId="0" applyNumberFormat="1" applyFont="1" applyFill="1" applyBorder="1" applyAlignment="1" applyProtection="1">
      <alignment vertical="center" wrapText="1"/>
      <protection locked="0"/>
    </xf>
    <xf numFmtId="179" fontId="10" fillId="3" borderId="23" xfId="0" applyNumberFormat="1" applyFont="1" applyFill="1" applyBorder="1" applyAlignment="1" applyProtection="1">
      <alignment horizontal="left" vertical="center" indent="1"/>
      <protection locked="0"/>
    </xf>
    <xf numFmtId="179" fontId="10" fillId="3" borderId="23" xfId="0" applyNumberFormat="1" applyFont="1" applyFill="1" applyBorder="1" applyAlignment="1" applyProtection="1">
      <alignment vertical="center"/>
      <protection locked="0"/>
    </xf>
    <xf numFmtId="179" fontId="10" fillId="3" borderId="29" xfId="0" applyNumberFormat="1" applyFont="1" applyFill="1" applyBorder="1" applyAlignment="1" applyProtection="1">
      <alignment vertical="center"/>
      <protection locked="0"/>
    </xf>
    <xf numFmtId="41" fontId="10" fillId="0" borderId="25" xfId="12" applyNumberFormat="1" applyFont="1" applyBorder="1" applyAlignment="1" applyProtection="1">
      <alignment horizontal="right" vertical="center"/>
      <protection locked="0"/>
    </xf>
    <xf numFmtId="179" fontId="10" fillId="0" borderId="25" xfId="12" applyNumberFormat="1" applyFont="1" applyBorder="1" applyProtection="1">
      <alignment vertical="center"/>
      <protection locked="0"/>
    </xf>
    <xf numFmtId="9" fontId="10" fillId="0" borderId="32" xfId="5" applyFont="1" applyBorder="1" applyAlignment="1" applyProtection="1">
      <alignment horizontal="right" vertical="center"/>
      <protection locked="0"/>
    </xf>
    <xf numFmtId="10" fontId="10" fillId="3" borderId="11" xfId="5" applyNumberFormat="1" applyFont="1" applyFill="1" applyBorder="1" applyAlignment="1" applyProtection="1">
      <alignment horizontal="right" vertical="center" indent="1"/>
      <protection locked="0"/>
    </xf>
    <xf numFmtId="41" fontId="10" fillId="0" borderId="25" xfId="5" applyNumberFormat="1" applyFont="1" applyBorder="1" applyAlignment="1" applyProtection="1">
      <alignment vertical="center"/>
      <protection locked="0"/>
    </xf>
    <xf numFmtId="200" fontId="13" fillId="0" borderId="0" xfId="11" applyNumberFormat="1" applyFont="1" applyAlignment="1" applyProtection="1">
      <alignment vertical="center"/>
      <protection locked="0"/>
    </xf>
    <xf numFmtId="177" fontId="10" fillId="3" borderId="21" xfId="11" applyNumberFormat="1" applyFont="1" applyFill="1" applyBorder="1" applyAlignment="1" applyProtection="1">
      <alignment horizontal="left" vertical="center"/>
      <protection locked="0"/>
    </xf>
    <xf numFmtId="177" fontId="10" fillId="3" borderId="21" xfId="11" applyNumberFormat="1" applyFont="1" applyFill="1" applyBorder="1" applyAlignment="1" applyProtection="1">
      <alignment horizontal="left" vertical="center" shrinkToFit="1"/>
      <protection locked="0"/>
    </xf>
    <xf numFmtId="177" fontId="10" fillId="3" borderId="21" xfId="22" applyNumberFormat="1" applyFont="1" applyFill="1" applyBorder="1" applyProtection="1">
      <alignment vertical="center"/>
      <protection locked="0"/>
    </xf>
    <xf numFmtId="177" fontId="10" fillId="3" borderId="0" xfId="11" applyNumberFormat="1" applyFont="1" applyFill="1" applyAlignment="1" applyProtection="1">
      <alignment horizontal="left" vertical="center" indent="1"/>
      <protection locked="0"/>
    </xf>
    <xf numFmtId="0" fontId="10" fillId="3" borderId="24" xfId="11" applyFont="1" applyFill="1" applyBorder="1" applyAlignment="1" applyProtection="1">
      <alignment vertical="center" shrinkToFit="1"/>
      <protection locked="0"/>
    </xf>
    <xf numFmtId="177" fontId="10" fillId="2" borderId="23" xfId="11" applyNumberFormat="1" applyFont="1" applyFill="1" applyBorder="1" applyAlignment="1" applyProtection="1">
      <alignment horizontal="center" vertical="center" shrinkToFit="1"/>
      <protection locked="0"/>
    </xf>
    <xf numFmtId="177" fontId="10" fillId="3" borderId="21" xfId="11" applyNumberFormat="1" applyFont="1" applyFill="1" applyBorder="1" applyAlignment="1" applyProtection="1">
      <alignment vertical="center" shrinkToFit="1"/>
      <protection locked="0"/>
    </xf>
    <xf numFmtId="177" fontId="10" fillId="0" borderId="20" xfId="0" quotePrefix="1" applyNumberFormat="1" applyFont="1" applyBorder="1" applyAlignment="1" applyProtection="1">
      <alignment horizontal="center" vertical="center"/>
      <protection locked="0"/>
    </xf>
    <xf numFmtId="177" fontId="10" fillId="0" borderId="0" xfId="11" quotePrefix="1" applyNumberFormat="1" applyFont="1" applyAlignment="1" applyProtection="1">
      <alignment horizontal="left" vertical="center"/>
      <protection locked="0"/>
    </xf>
    <xf numFmtId="0" fontId="28" fillId="3" borderId="24" xfId="11" applyFont="1" applyFill="1" applyBorder="1" applyAlignment="1" applyProtection="1">
      <alignment horizontal="left" vertical="center" wrapText="1" shrinkToFit="1"/>
      <protection locked="0"/>
    </xf>
    <xf numFmtId="0" fontId="28" fillId="3" borderId="24" xfId="11" applyFont="1" applyFill="1" applyBorder="1" applyAlignment="1" applyProtection="1">
      <alignment vertical="center" wrapText="1" shrinkToFit="1"/>
      <protection locked="0"/>
    </xf>
    <xf numFmtId="201" fontId="10" fillId="0" borderId="0" xfId="11" applyNumberFormat="1" applyFont="1" applyAlignment="1" applyProtection="1">
      <alignment vertical="center"/>
      <protection locked="0"/>
    </xf>
    <xf numFmtId="0" fontId="10" fillId="3" borderId="24" xfId="11" applyFont="1" applyFill="1" applyBorder="1" applyAlignment="1" applyProtection="1">
      <alignment vertical="center"/>
      <protection locked="0"/>
    </xf>
    <xf numFmtId="0" fontId="29" fillId="3" borderId="23" xfId="0" applyFont="1" applyFill="1" applyBorder="1" applyAlignment="1">
      <alignment horizontal="left" vertical="center"/>
    </xf>
    <xf numFmtId="0" fontId="29" fillId="3" borderId="24" xfId="0" applyFont="1" applyFill="1" applyBorder="1" applyAlignment="1">
      <alignment horizontal="left" vertical="center"/>
    </xf>
    <xf numFmtId="0" fontId="29" fillId="3" borderId="36" xfId="0" applyFont="1" applyFill="1" applyBorder="1" applyAlignment="1">
      <alignment horizontal="left" vertical="center"/>
    </xf>
    <xf numFmtId="0" fontId="29" fillId="3" borderId="23" xfId="0" applyFont="1" applyFill="1" applyBorder="1" applyAlignment="1">
      <alignment vertical="center"/>
    </xf>
    <xf numFmtId="177" fontId="10" fillId="0" borderId="0" xfId="11" quotePrefix="1" applyNumberFormat="1" applyFont="1" applyAlignment="1" applyProtection="1">
      <alignment horizontal="left" vertical="center" indent="1"/>
      <protection locked="0"/>
    </xf>
    <xf numFmtId="0" fontId="10" fillId="3" borderId="23" xfId="11" quotePrefix="1" applyFont="1" applyFill="1" applyBorder="1" applyAlignment="1" applyProtection="1">
      <alignment horizontal="left" vertical="center"/>
      <protection locked="0"/>
    </xf>
    <xf numFmtId="177" fontId="10" fillId="0" borderId="69" xfId="11" applyNumberFormat="1" applyFont="1" applyBorder="1" applyAlignment="1" applyProtection="1">
      <alignment horizontal="left" vertical="center" shrinkToFit="1"/>
      <protection locked="0"/>
    </xf>
    <xf numFmtId="177" fontId="10" fillId="3" borderId="68" xfId="11" applyNumberFormat="1" applyFont="1" applyFill="1" applyBorder="1" applyAlignment="1" applyProtection="1">
      <alignment horizontal="centerContinuous" vertical="center" shrinkToFit="1"/>
      <protection locked="0"/>
    </xf>
    <xf numFmtId="178" fontId="10" fillId="0" borderId="22" xfId="11" applyNumberFormat="1" applyFont="1" applyBorder="1" applyAlignment="1" applyProtection="1">
      <alignment vertical="center"/>
      <protection locked="0"/>
    </xf>
    <xf numFmtId="177" fontId="10" fillId="0" borderId="22" xfId="11" applyNumberFormat="1" applyFont="1" applyBorder="1" applyAlignment="1" applyProtection="1">
      <alignment horizontal="center" vertical="center"/>
      <protection locked="0"/>
    </xf>
    <xf numFmtId="180" fontId="10" fillId="0" borderId="22" xfId="11" applyNumberFormat="1" applyFont="1" applyBorder="1" applyAlignment="1" applyProtection="1">
      <alignment horizontal="center" vertical="center"/>
      <protection locked="0"/>
    </xf>
    <xf numFmtId="177" fontId="10" fillId="0" borderId="32" xfId="11" applyNumberFormat="1" applyFont="1" applyBorder="1" applyAlignment="1" applyProtection="1">
      <alignment horizontal="center" vertical="center"/>
      <protection locked="0"/>
    </xf>
    <xf numFmtId="177" fontId="10" fillId="0" borderId="21" xfId="11" applyNumberFormat="1" applyFont="1" applyBorder="1" applyAlignment="1" applyProtection="1">
      <alignment vertical="center"/>
      <protection locked="0"/>
    </xf>
    <xf numFmtId="176" fontId="10" fillId="0" borderId="22" xfId="11" applyNumberFormat="1" applyFont="1" applyBorder="1" applyAlignment="1" applyProtection="1">
      <alignment vertical="center"/>
      <protection locked="0"/>
    </xf>
    <xf numFmtId="179" fontId="10" fillId="0" borderId="22" xfId="20" applyNumberFormat="1" applyFont="1" applyFill="1" applyBorder="1" applyAlignment="1" applyProtection="1">
      <alignment vertical="center"/>
      <protection locked="0"/>
    </xf>
    <xf numFmtId="177" fontId="10" fillId="0" borderId="32" xfId="19" applyNumberFormat="1" applyFont="1" applyBorder="1" applyAlignment="1" applyProtection="1">
      <alignment horizontal="left" vertical="center" indent="1" shrinkToFit="1"/>
      <protection locked="0"/>
    </xf>
    <xf numFmtId="177" fontId="10" fillId="0" borderId="21" xfId="11" applyNumberFormat="1" applyFont="1" applyBorder="1" applyAlignment="1" applyProtection="1">
      <alignment horizontal="left" vertical="center"/>
      <protection locked="0"/>
    </xf>
    <xf numFmtId="177" fontId="10" fillId="0" borderId="23" xfId="11" applyNumberFormat="1" applyFont="1" applyBorder="1" applyAlignment="1" applyProtection="1">
      <alignment vertical="center" shrinkToFit="1"/>
      <protection locked="0"/>
    </xf>
    <xf numFmtId="178" fontId="10" fillId="0" borderId="22" xfId="11" applyNumberFormat="1" applyFont="1" applyBorder="1" applyAlignment="1" applyProtection="1">
      <alignment horizontal="right" vertical="center"/>
      <protection locked="0"/>
    </xf>
    <xf numFmtId="177" fontId="10" fillId="0" borderId="21" xfId="11" applyNumberFormat="1" applyFont="1" applyBorder="1" applyAlignment="1" applyProtection="1">
      <alignment horizontal="left" vertical="center" indent="1"/>
      <protection locked="0"/>
    </xf>
    <xf numFmtId="178" fontId="10" fillId="0" borderId="22" xfId="11" applyNumberFormat="1" applyFont="1" applyBorder="1" applyAlignment="1" applyProtection="1">
      <alignment horizontal="center" vertical="center"/>
      <protection locked="0"/>
    </xf>
    <xf numFmtId="177" fontId="10" fillId="0" borderId="21" xfId="11" applyNumberFormat="1" applyFont="1" applyBorder="1" applyAlignment="1" applyProtection="1">
      <alignment horizontal="center" vertical="center"/>
      <protection locked="0"/>
    </xf>
    <xf numFmtId="177" fontId="10" fillId="0" borderId="23" xfId="11" applyNumberFormat="1" applyFont="1" applyBorder="1" applyAlignment="1" applyProtection="1">
      <alignment horizontal="left" vertical="center" shrinkToFit="1"/>
      <protection locked="0"/>
    </xf>
    <xf numFmtId="177" fontId="10" fillId="2" borderId="23" xfId="11" applyNumberFormat="1" applyFont="1" applyFill="1" applyBorder="1" applyAlignment="1" applyProtection="1">
      <alignment horizontal="left" vertical="center" shrinkToFit="1"/>
      <protection locked="0"/>
    </xf>
    <xf numFmtId="177" fontId="10" fillId="0" borderId="23" xfId="11" applyNumberFormat="1" applyFont="1" applyBorder="1" applyAlignment="1" applyProtection="1">
      <alignment vertical="center"/>
      <protection locked="0"/>
    </xf>
    <xf numFmtId="179" fontId="10" fillId="0" borderId="22" xfId="19" applyNumberFormat="1" applyFont="1" applyBorder="1" applyAlignment="1" applyProtection="1">
      <alignment vertical="center"/>
      <protection locked="0"/>
    </xf>
    <xf numFmtId="177" fontId="10" fillId="3" borderId="62" xfId="11" quotePrefix="1" applyNumberFormat="1" applyFont="1" applyFill="1" applyBorder="1" applyAlignment="1" applyProtection="1">
      <alignment horizontal="center" vertical="center"/>
      <protection locked="0"/>
    </xf>
    <xf numFmtId="0" fontId="10" fillId="2" borderId="36" xfId="11" applyFont="1" applyFill="1" applyBorder="1" applyAlignment="1" applyProtection="1">
      <alignment vertical="center"/>
      <protection locked="0"/>
    </xf>
    <xf numFmtId="177" fontId="10" fillId="2" borderId="35" xfId="11" applyNumberFormat="1" applyFont="1" applyFill="1" applyBorder="1" applyAlignment="1" applyProtection="1">
      <alignment vertical="center" wrapText="1" shrinkToFit="1"/>
      <protection locked="0"/>
    </xf>
    <xf numFmtId="184" fontId="10" fillId="0" borderId="0" xfId="11" applyNumberFormat="1" applyFont="1" applyAlignment="1" applyProtection="1">
      <alignment vertical="center"/>
      <protection locked="0"/>
    </xf>
    <xf numFmtId="0" fontId="10" fillId="3" borderId="24" xfId="11" applyFont="1" applyFill="1" applyBorder="1" applyAlignment="1" applyProtection="1">
      <alignment horizontal="left" vertical="center" wrapText="1"/>
      <protection locked="0"/>
    </xf>
    <xf numFmtId="0" fontId="12" fillId="3" borderId="23" xfId="11" applyFont="1" applyFill="1" applyBorder="1" applyAlignment="1" applyProtection="1">
      <alignment vertical="center" shrinkToFit="1"/>
      <protection locked="0"/>
    </xf>
    <xf numFmtId="0" fontId="12" fillId="0" borderId="24" xfId="11" applyFont="1" applyBorder="1" applyAlignment="1" applyProtection="1">
      <alignment vertical="center" shrinkToFit="1"/>
      <protection locked="0"/>
    </xf>
    <xf numFmtId="177" fontId="10" fillId="0" borderId="20" xfId="0" applyNumberFormat="1" applyFont="1" applyBorder="1" applyAlignment="1" applyProtection="1">
      <alignment horizontal="right" vertical="center" indent="1"/>
      <protection locked="0"/>
    </xf>
    <xf numFmtId="177" fontId="10" fillId="3" borderId="21" xfId="0" applyNumberFormat="1" applyFont="1" applyFill="1" applyBorder="1" applyAlignment="1" applyProtection="1">
      <alignment horizontal="left" vertical="center" indent="1" shrinkToFit="1"/>
      <protection locked="0"/>
    </xf>
    <xf numFmtId="177" fontId="10" fillId="2" borderId="23" xfId="11" applyNumberFormat="1" applyFont="1" applyFill="1" applyBorder="1" applyAlignment="1" applyProtection="1">
      <alignment vertical="center" wrapText="1"/>
      <protection locked="0"/>
    </xf>
    <xf numFmtId="177" fontId="10" fillId="2" borderId="24" xfId="11" applyNumberFormat="1" applyFont="1" applyFill="1" applyBorder="1" applyAlignment="1" applyProtection="1">
      <alignment horizontal="left" vertical="center" wrapText="1" indent="1"/>
      <protection locked="0"/>
    </xf>
    <xf numFmtId="177" fontId="10" fillId="2" borderId="23" xfId="11" applyNumberFormat="1" applyFont="1" applyFill="1" applyBorder="1" applyAlignment="1" applyProtection="1">
      <alignment horizontal="center" vertical="center" wrapText="1"/>
      <protection locked="0"/>
    </xf>
    <xf numFmtId="196" fontId="10" fillId="2" borderId="24" xfId="11" applyNumberFormat="1" applyFont="1" applyFill="1" applyBorder="1" applyAlignment="1" applyProtection="1">
      <alignment horizontal="left" vertical="center" wrapText="1"/>
      <protection locked="0"/>
    </xf>
    <xf numFmtId="38" fontId="10" fillId="2" borderId="24" xfId="12" applyFont="1" applyFill="1" applyBorder="1" applyAlignment="1" applyProtection="1">
      <alignment horizontal="left" vertical="center" wrapText="1"/>
      <protection locked="0"/>
    </xf>
    <xf numFmtId="177" fontId="12" fillId="2" borderId="36" xfId="11" applyNumberFormat="1" applyFont="1" applyFill="1" applyBorder="1" applyAlignment="1" applyProtection="1">
      <alignment vertical="center"/>
      <protection locked="0"/>
    </xf>
    <xf numFmtId="177" fontId="12" fillId="2" borderId="35" xfId="11" applyNumberFormat="1" applyFont="1" applyFill="1" applyBorder="1" applyAlignment="1" applyProtection="1">
      <alignment vertical="center" shrinkToFit="1"/>
      <protection locked="0"/>
    </xf>
    <xf numFmtId="177" fontId="10" fillId="2" borderId="23" xfId="11" applyNumberFormat="1" applyFont="1" applyFill="1" applyBorder="1" applyAlignment="1" applyProtection="1">
      <alignment horizontal="left" vertical="center" wrapText="1" indent="1"/>
      <protection locked="0"/>
    </xf>
    <xf numFmtId="0" fontId="10" fillId="2" borderId="23" xfId="11" applyFont="1" applyFill="1" applyBorder="1" applyAlignment="1" applyProtection="1">
      <alignment horizontal="left" vertical="center" wrapText="1"/>
      <protection locked="0"/>
    </xf>
    <xf numFmtId="177" fontId="10" fillId="0" borderId="70" xfId="0" applyNumberFormat="1" applyFont="1" applyBorder="1" applyAlignment="1" applyProtection="1">
      <alignment horizontal="left" vertical="center" wrapText="1" indent="1"/>
      <protection locked="0"/>
    </xf>
    <xf numFmtId="177" fontId="10" fillId="2" borderId="23" xfId="0" applyNumberFormat="1" applyFont="1" applyFill="1" applyBorder="1" applyAlignment="1" applyProtection="1">
      <alignment horizontal="center" vertical="center"/>
      <protection locked="0"/>
    </xf>
    <xf numFmtId="177" fontId="10" fillId="2" borderId="24" xfId="0" applyNumberFormat="1" applyFont="1" applyFill="1" applyBorder="1" applyAlignment="1" applyProtection="1">
      <alignment horizontal="center" vertical="center"/>
      <protection locked="0"/>
    </xf>
    <xf numFmtId="187" fontId="10" fillId="0" borderId="22" xfId="0" applyNumberFormat="1" applyFont="1" applyBorder="1" applyAlignment="1" applyProtection="1">
      <alignment horizontal="center" vertical="center"/>
      <protection locked="0"/>
    </xf>
    <xf numFmtId="180" fontId="10" fillId="0" borderId="22" xfId="0" applyNumberFormat="1" applyFont="1" applyBorder="1" applyAlignment="1" applyProtection="1">
      <alignment vertical="center"/>
      <protection locked="0"/>
    </xf>
    <xf numFmtId="177" fontId="10" fillId="0" borderId="32" xfId="0" applyNumberFormat="1" applyFont="1" applyBorder="1" applyAlignment="1" applyProtection="1">
      <alignment horizontal="center" vertical="center"/>
      <protection locked="0"/>
    </xf>
    <xf numFmtId="177" fontId="10" fillId="0" borderId="22" xfId="0" applyNumberFormat="1" applyFont="1" applyBorder="1" applyAlignment="1" applyProtection="1">
      <alignment vertical="center"/>
      <protection locked="0"/>
    </xf>
    <xf numFmtId="187" fontId="10" fillId="0" borderId="22" xfId="0" applyNumberFormat="1" applyFont="1" applyBorder="1" applyAlignment="1" applyProtection="1">
      <alignment vertical="center"/>
      <protection locked="0"/>
    </xf>
    <xf numFmtId="177" fontId="10" fillId="0" borderId="32" xfId="0" applyNumberFormat="1" applyFont="1" applyBorder="1" applyAlignment="1" applyProtection="1">
      <alignment horizontal="left" vertical="center" indent="1"/>
      <protection locked="0"/>
    </xf>
    <xf numFmtId="177" fontId="10" fillId="0" borderId="22" xfId="0" applyNumberFormat="1" applyFont="1" applyBorder="1" applyAlignment="1" applyProtection="1">
      <alignment horizontal="left" vertical="center" indent="1"/>
      <protection locked="0"/>
    </xf>
    <xf numFmtId="177" fontId="10" fillId="2" borderId="23" xfId="0" applyNumberFormat="1" applyFont="1" applyFill="1" applyBorder="1" applyAlignment="1" applyProtection="1">
      <alignment horizontal="left" vertical="center"/>
      <protection locked="0"/>
    </xf>
    <xf numFmtId="187" fontId="10" fillId="0" borderId="22" xfId="20" applyNumberFormat="1" applyFont="1" applyBorder="1" applyAlignment="1" applyProtection="1">
      <alignment vertical="center"/>
      <protection locked="0"/>
    </xf>
    <xf numFmtId="177" fontId="10" fillId="2" borderId="24" xfId="0" applyNumberFormat="1" applyFont="1" applyFill="1" applyBorder="1" applyAlignment="1" applyProtection="1">
      <alignment horizontal="left" vertical="center"/>
      <protection locked="0"/>
    </xf>
    <xf numFmtId="187" fontId="10" fillId="0" borderId="22" xfId="20" applyNumberFormat="1" applyFont="1" applyBorder="1" applyAlignment="1" applyProtection="1">
      <alignment horizontal="right" vertical="center"/>
      <protection locked="0"/>
    </xf>
    <xf numFmtId="177" fontId="10" fillId="2" borderId="24" xfId="0" applyNumberFormat="1" applyFont="1" applyFill="1" applyBorder="1" applyAlignment="1" applyProtection="1">
      <alignment vertical="center"/>
      <protection locked="0"/>
    </xf>
    <xf numFmtId="177" fontId="10" fillId="0" borderId="32" xfId="0" applyNumberFormat="1" applyFont="1" applyBorder="1" applyAlignment="1" applyProtection="1">
      <alignment horizontal="center" vertical="center" wrapText="1"/>
      <protection locked="0"/>
    </xf>
    <xf numFmtId="176" fontId="10" fillId="3" borderId="22" xfId="0" applyNumberFormat="1" applyFont="1" applyFill="1" applyBorder="1" applyAlignment="1" applyProtection="1">
      <alignment vertical="center"/>
      <protection locked="0"/>
    </xf>
    <xf numFmtId="177" fontId="10" fillId="3" borderId="32" xfId="0" applyNumberFormat="1" applyFont="1" applyFill="1" applyBorder="1" applyAlignment="1" applyProtection="1">
      <alignment horizontal="left" vertical="center" indent="1"/>
      <protection locked="0"/>
    </xf>
    <xf numFmtId="177" fontId="10" fillId="3" borderId="21" xfId="11" applyNumberFormat="1" applyFont="1" applyFill="1" applyBorder="1" applyAlignment="1" applyProtection="1">
      <alignment horizontal="left" vertical="center" indent="2"/>
      <protection locked="0"/>
    </xf>
    <xf numFmtId="177" fontId="10" fillId="0" borderId="0" xfId="22" applyNumberFormat="1" applyFont="1" applyAlignment="1" applyProtection="1">
      <alignment horizontal="left" vertical="center" indent="1"/>
      <protection locked="0"/>
    </xf>
    <xf numFmtId="177" fontId="10" fillId="0" borderId="0" xfId="22" applyNumberFormat="1" applyFont="1" applyAlignment="1" applyProtection="1">
      <alignment horizontal="center" vertical="center"/>
      <protection locked="0"/>
    </xf>
    <xf numFmtId="177" fontId="10" fillId="0" borderId="20" xfId="0" quotePrefix="1" applyNumberFormat="1" applyFont="1" applyBorder="1" applyAlignment="1" applyProtection="1">
      <alignment horizontal="right" vertical="center"/>
      <protection locked="0"/>
    </xf>
    <xf numFmtId="38" fontId="12" fillId="0" borderId="0" xfId="12" applyFont="1" applyAlignment="1" applyProtection="1">
      <alignment horizontal="center" vertical="center"/>
      <protection locked="0"/>
    </xf>
    <xf numFmtId="202" fontId="10" fillId="0" borderId="0" xfId="0" applyNumberFormat="1" applyFont="1" applyAlignment="1" applyProtection="1">
      <alignment vertical="center"/>
      <protection locked="0"/>
    </xf>
    <xf numFmtId="177" fontId="10" fillId="0" borderId="21" xfId="11" applyNumberFormat="1" applyFont="1" applyBorder="1" applyAlignment="1" applyProtection="1">
      <alignment horizontal="left" vertical="center" wrapText="1" indent="1"/>
      <protection locked="0"/>
    </xf>
    <xf numFmtId="196" fontId="13" fillId="0" borderId="0" xfId="11" applyNumberFormat="1" applyFont="1" applyAlignment="1" applyProtection="1">
      <alignment vertical="center"/>
      <protection locked="0"/>
    </xf>
    <xf numFmtId="0" fontId="10" fillId="0" borderId="24" xfId="11" applyFont="1" applyBorder="1" applyAlignment="1" applyProtection="1">
      <alignment horizontal="left" vertical="center" indent="1" shrinkToFit="1"/>
      <protection locked="0"/>
    </xf>
    <xf numFmtId="0" fontId="10" fillId="3" borderId="23" xfId="11" applyFont="1" applyFill="1" applyBorder="1" applyAlignment="1" applyProtection="1">
      <alignment vertical="center" wrapText="1"/>
      <protection locked="0"/>
    </xf>
    <xf numFmtId="203" fontId="10" fillId="0" borderId="0" xfId="0" applyNumberFormat="1" applyFont="1" applyAlignment="1" applyProtection="1">
      <alignment horizontal="right" vertical="center"/>
      <protection locked="0"/>
    </xf>
    <xf numFmtId="38" fontId="10" fillId="0" borderId="0" xfId="12" applyFont="1" applyBorder="1" applyAlignment="1" applyProtection="1">
      <alignment vertical="center"/>
      <protection locked="0"/>
    </xf>
    <xf numFmtId="9" fontId="10" fillId="0" borderId="23" xfId="0" applyNumberFormat="1" applyFont="1" applyBorder="1" applyAlignment="1" applyProtection="1">
      <alignment horizontal="left" vertical="center" indent="1"/>
      <protection locked="0"/>
    </xf>
    <xf numFmtId="180" fontId="10" fillId="0" borderId="22" xfId="0" applyNumberFormat="1" applyFont="1" applyBorder="1" applyAlignment="1" applyProtection="1">
      <alignment horizontal="center" vertical="center"/>
      <protection locked="0"/>
    </xf>
    <xf numFmtId="177" fontId="10" fillId="0" borderId="0" xfId="0" applyNumberFormat="1" applyFont="1" applyAlignment="1" applyProtection="1">
      <alignment horizontal="right" vertical="center" indent="1"/>
      <protection locked="0"/>
    </xf>
    <xf numFmtId="179" fontId="10" fillId="0" borderId="36" xfId="12" applyNumberFormat="1" applyFont="1" applyBorder="1" applyAlignment="1" applyProtection="1">
      <alignment horizontal="right" vertical="center"/>
      <protection locked="0"/>
    </xf>
    <xf numFmtId="179" fontId="10" fillId="0" borderId="23" xfId="12" applyNumberFormat="1" applyFont="1" applyBorder="1" applyAlignment="1" applyProtection="1">
      <alignment horizontal="right" vertical="center"/>
      <protection locked="0"/>
    </xf>
    <xf numFmtId="180" fontId="10" fillId="0" borderId="0" xfId="11" applyNumberFormat="1" applyFont="1" applyAlignment="1" applyProtection="1">
      <alignment horizontal="center" vertical="center"/>
      <protection locked="0"/>
    </xf>
    <xf numFmtId="177" fontId="10" fillId="3" borderId="0" xfId="11" applyNumberFormat="1" applyFont="1" applyFill="1" applyAlignment="1" applyProtection="1">
      <alignment horizontal="center" vertical="center"/>
      <protection locked="0"/>
    </xf>
    <xf numFmtId="177" fontId="10" fillId="3" borderId="0" xfId="11" quotePrefix="1" applyNumberFormat="1" applyFont="1" applyFill="1" applyAlignment="1" applyProtection="1">
      <alignment horizontal="center" vertical="center"/>
      <protection locked="0"/>
    </xf>
    <xf numFmtId="177" fontId="10" fillId="3" borderId="0" xfId="11" applyNumberFormat="1" applyFont="1" applyFill="1" applyAlignment="1" applyProtection="1">
      <alignment vertical="center"/>
      <protection locked="0"/>
    </xf>
    <xf numFmtId="177" fontId="10" fillId="3" borderId="68" xfId="11" applyNumberFormat="1" applyFont="1" applyFill="1" applyBorder="1" applyAlignment="1" applyProtection="1">
      <alignment horizontal="left" vertical="center" indent="1"/>
      <protection locked="0"/>
    </xf>
    <xf numFmtId="177" fontId="10" fillId="3" borderId="0" xfId="11" applyNumberFormat="1" applyFont="1" applyFill="1" applyAlignment="1" applyProtection="1">
      <alignment horizontal="left" vertical="center" indent="2"/>
      <protection locked="0"/>
    </xf>
    <xf numFmtId="0" fontId="6" fillId="0" borderId="6" xfId="8" applyFont="1" applyBorder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6" fillId="0" borderId="7" xfId="8" applyFont="1" applyBorder="1" applyAlignment="1">
      <alignment horizontal="center" vertical="center"/>
    </xf>
    <xf numFmtId="0" fontId="9" fillId="0" borderId="0" xfId="8" applyFont="1" applyAlignment="1">
      <alignment horizontal="center" vertical="center"/>
    </xf>
    <xf numFmtId="177" fontId="10" fillId="3" borderId="18" xfId="0" applyNumberFormat="1" applyFont="1" applyFill="1" applyBorder="1" applyAlignment="1" applyProtection="1">
      <alignment horizontal="center" vertical="center"/>
      <protection locked="0"/>
    </xf>
    <xf numFmtId="177" fontId="10" fillId="3" borderId="16" xfId="0" applyNumberFormat="1" applyFont="1" applyFill="1" applyBorder="1" applyAlignment="1" applyProtection="1">
      <alignment horizontal="center" vertical="center"/>
      <protection locked="0"/>
    </xf>
    <xf numFmtId="177" fontId="10" fillId="3" borderId="23" xfId="0" applyNumberFormat="1" applyFont="1" applyFill="1" applyBorder="1" applyAlignment="1" applyProtection="1">
      <alignment horizontal="center" vertical="center"/>
      <protection locked="0"/>
    </xf>
    <xf numFmtId="177" fontId="10" fillId="3" borderId="24" xfId="0" applyNumberFormat="1" applyFont="1" applyFill="1" applyBorder="1" applyAlignment="1" applyProtection="1">
      <alignment horizontal="center" vertical="center"/>
      <protection locked="0"/>
    </xf>
    <xf numFmtId="177" fontId="10" fillId="0" borderId="15" xfId="0" applyNumberFormat="1" applyFont="1" applyBorder="1" applyAlignment="1" applyProtection="1">
      <alignment horizontal="center" vertical="center"/>
      <protection locked="0"/>
    </xf>
    <xf numFmtId="177" fontId="10" fillId="0" borderId="19" xfId="0" applyNumberFormat="1" applyFont="1" applyBorder="1" applyAlignment="1" applyProtection="1">
      <alignment horizontal="center" vertical="center"/>
      <protection locked="0"/>
    </xf>
    <xf numFmtId="0" fontId="19" fillId="0" borderId="37" xfId="14" applyFont="1" applyBorder="1" applyAlignment="1">
      <alignment horizontal="center" vertical="center" shrinkToFit="1"/>
    </xf>
    <xf numFmtId="0" fontId="19" fillId="0" borderId="38" xfId="14" applyFont="1" applyBorder="1" applyAlignment="1">
      <alignment horizontal="center" vertical="center" shrinkToFit="1"/>
    </xf>
    <xf numFmtId="0" fontId="21" fillId="0" borderId="38" xfId="17" applyFont="1" applyBorder="1" applyAlignment="1">
      <alignment vertical="center" shrinkToFit="1"/>
    </xf>
    <xf numFmtId="0" fontId="21" fillId="0" borderId="39" xfId="17" applyFont="1" applyBorder="1" applyAlignment="1">
      <alignment vertical="center" shrinkToFit="1"/>
    </xf>
    <xf numFmtId="0" fontId="19" fillId="0" borderId="41" xfId="14" applyFont="1" applyBorder="1" applyAlignment="1">
      <alignment horizontal="center" vertical="center" shrinkToFit="1"/>
    </xf>
    <xf numFmtId="0" fontId="21" fillId="0" borderId="38" xfId="17" applyFont="1" applyBorder="1" applyAlignment="1">
      <alignment horizontal="center" vertical="center" shrinkToFit="1"/>
    </xf>
    <xf numFmtId="0" fontId="21" fillId="0" borderId="42" xfId="17" applyFont="1" applyBorder="1" applyAlignment="1">
      <alignment horizontal="center" vertical="center" shrinkToFit="1"/>
    </xf>
    <xf numFmtId="0" fontId="19" fillId="0" borderId="0" xfId="14" applyFont="1" applyAlignment="1">
      <alignment horizontal="center" shrinkToFit="1"/>
    </xf>
    <xf numFmtId="0" fontId="19" fillId="0" borderId="0" xfId="14" applyFont="1"/>
    <xf numFmtId="0" fontId="19" fillId="0" borderId="0" xfId="14" applyFont="1" applyAlignment="1">
      <alignment horizontal="center" vertical="center" shrinkToFit="1"/>
    </xf>
    <xf numFmtId="0" fontId="19" fillId="0" borderId="0" xfId="14" applyFont="1" applyAlignment="1">
      <alignment horizontal="center" vertical="center"/>
    </xf>
    <xf numFmtId="0" fontId="19" fillId="0" borderId="0" xfId="14" applyFont="1" applyAlignment="1">
      <alignment vertical="center" shrinkToFit="1"/>
    </xf>
    <xf numFmtId="176" fontId="19" fillId="0" borderId="0" xfId="14" applyNumberFormat="1" applyFont="1" applyAlignment="1">
      <alignment vertical="center" shrinkToFit="1"/>
    </xf>
    <xf numFmtId="0" fontId="19" fillId="0" borderId="41" xfId="14" applyFont="1" applyBorder="1" applyAlignment="1">
      <alignment horizontal="center" vertical="center"/>
    </xf>
    <xf numFmtId="0" fontId="21" fillId="0" borderId="38" xfId="17" applyFont="1" applyBorder="1" applyAlignment="1">
      <alignment horizontal="center" vertical="center"/>
    </xf>
    <xf numFmtId="0" fontId="21" fillId="0" borderId="39" xfId="17" applyFont="1" applyBorder="1" applyAlignment="1">
      <alignment horizontal="center" vertical="center"/>
    </xf>
    <xf numFmtId="0" fontId="19" fillId="0" borderId="18" xfId="14" applyFont="1" applyBorder="1" applyAlignment="1">
      <alignment horizontal="center" vertical="center" shrinkToFit="1"/>
    </xf>
    <xf numFmtId="0" fontId="21" fillId="0" borderId="15" xfId="17" applyFont="1" applyBorder="1" applyAlignment="1">
      <alignment horizontal="center" vertical="center" shrinkToFit="1"/>
    </xf>
    <xf numFmtId="0" fontId="21" fillId="0" borderId="19" xfId="17" applyFont="1" applyBorder="1" applyAlignment="1">
      <alignment horizontal="center" vertical="center" shrinkToFit="1"/>
    </xf>
    <xf numFmtId="10" fontId="19" fillId="0" borderId="3" xfId="14" applyNumberFormat="1" applyFont="1" applyBorder="1" applyAlignment="1">
      <alignment horizontal="center" vertical="center" shrinkToFit="1"/>
    </xf>
    <xf numFmtId="0" fontId="21" fillId="0" borderId="4" xfId="17" applyFont="1" applyBorder="1" applyAlignment="1">
      <alignment horizontal="center" vertical="center" shrinkToFit="1"/>
    </xf>
    <xf numFmtId="0" fontId="21" fillId="0" borderId="5" xfId="17" applyFont="1" applyBorder="1" applyAlignment="1">
      <alignment horizontal="center" vertical="center" shrinkToFit="1"/>
    </xf>
    <xf numFmtId="0" fontId="19" fillId="0" borderId="15" xfId="14" applyFont="1" applyBorder="1" applyAlignment="1">
      <alignment horizontal="right" shrinkToFit="1"/>
    </xf>
    <xf numFmtId="0" fontId="21" fillId="0" borderId="15" xfId="17" applyFont="1" applyBorder="1" applyAlignment="1">
      <alignment horizontal="right" vertical="center" shrinkToFit="1"/>
    </xf>
    <xf numFmtId="0" fontId="19" fillId="0" borderId="4" xfId="14" applyFont="1" applyBorder="1" applyAlignment="1">
      <alignment horizontal="center" vertical="top" shrinkToFit="1"/>
    </xf>
    <xf numFmtId="38" fontId="19" fillId="0" borderId="0" xfId="12" applyFont="1" applyAlignment="1">
      <alignment horizontal="center"/>
    </xf>
    <xf numFmtId="38" fontId="19" fillId="0" borderId="6" xfId="14" applyNumberFormat="1" applyFont="1" applyBorder="1" applyAlignment="1">
      <alignment horizontal="center"/>
    </xf>
    <xf numFmtId="0" fontId="19" fillId="0" borderId="0" xfId="14" applyFont="1" applyAlignment="1">
      <alignment horizontal="center"/>
    </xf>
    <xf numFmtId="0" fontId="19" fillId="0" borderId="45" xfId="14" applyFont="1" applyBorder="1" applyAlignment="1">
      <alignment horizontal="center" vertical="center"/>
    </xf>
    <xf numFmtId="0" fontId="21" fillId="0" borderId="0" xfId="17" applyFont="1" applyAlignment="1">
      <alignment horizontal="center" vertical="center"/>
    </xf>
    <xf numFmtId="0" fontId="21" fillId="0" borderId="0" xfId="17" applyFont="1">
      <alignment vertical="center"/>
    </xf>
    <xf numFmtId="0" fontId="19" fillId="0" borderId="20" xfId="14" applyFont="1" applyBorder="1" applyAlignment="1">
      <alignment horizontal="center" vertical="center" shrinkToFit="1"/>
    </xf>
    <xf numFmtId="0" fontId="21" fillId="0" borderId="21" xfId="17" applyFont="1" applyBorder="1" applyAlignment="1">
      <alignment horizontal="center" vertical="center" shrinkToFit="1"/>
    </xf>
    <xf numFmtId="0" fontId="21" fillId="0" borderId="59" xfId="17" applyFont="1" applyBorder="1" applyAlignment="1">
      <alignment horizontal="center" vertical="center" shrinkToFit="1"/>
    </xf>
    <xf numFmtId="0" fontId="21" fillId="0" borderId="46" xfId="17" applyFont="1" applyBorder="1" applyAlignment="1">
      <alignment horizontal="center" vertical="center" shrinkToFit="1"/>
    </xf>
    <xf numFmtId="188" fontId="16" fillId="0" borderId="0" xfId="14" applyNumberFormat="1" applyFont="1" applyAlignment="1">
      <alignment horizontal="center" vertical="center"/>
    </xf>
    <xf numFmtId="0" fontId="16" fillId="0" borderId="0" xfId="14" applyFont="1" applyAlignment="1">
      <alignment horizontal="center" vertical="center"/>
    </xf>
    <xf numFmtId="180" fontId="19" fillId="0" borderId="0" xfId="14" applyNumberFormat="1" applyFont="1" applyAlignment="1">
      <alignment vertical="center" shrinkToFit="1"/>
    </xf>
    <xf numFmtId="0" fontId="19" fillId="0" borderId="47" xfId="14" applyFont="1" applyBorder="1" applyAlignment="1">
      <alignment horizontal="distributed" vertical="center"/>
    </xf>
    <xf numFmtId="0" fontId="19" fillId="0" borderId="9" xfId="14" applyFont="1" applyBorder="1" applyAlignment="1">
      <alignment horizontal="distributed" vertical="center"/>
    </xf>
    <xf numFmtId="49" fontId="19" fillId="0" borderId="29" xfId="14" applyNumberFormat="1" applyFont="1" applyBorder="1" applyAlignment="1">
      <alignment horizontal="center" vertical="center" shrinkToFit="1"/>
    </xf>
    <xf numFmtId="0" fontId="21" fillId="0" borderId="27" xfId="17" applyFont="1" applyBorder="1" applyAlignment="1">
      <alignment horizontal="center" vertical="center" shrinkToFit="1"/>
    </xf>
    <xf numFmtId="0" fontId="21" fillId="0" borderId="30" xfId="17" applyFont="1" applyBorder="1" applyAlignment="1">
      <alignment horizontal="center" vertical="center" shrinkToFit="1"/>
    </xf>
    <xf numFmtId="10" fontId="19" fillId="0" borderId="8" xfId="14" applyNumberFormat="1" applyFont="1" applyBorder="1" applyAlignment="1">
      <alignment horizontal="center" vertical="center" shrinkToFit="1"/>
    </xf>
    <xf numFmtId="0" fontId="21" fillId="0" borderId="9" xfId="17" applyFont="1" applyBorder="1" applyAlignment="1">
      <alignment horizontal="center" vertical="center" shrinkToFit="1"/>
    </xf>
    <xf numFmtId="0" fontId="21" fillId="0" borderId="10" xfId="17" applyFont="1" applyBorder="1" applyAlignment="1">
      <alignment horizontal="center" vertical="center" shrinkToFit="1"/>
    </xf>
    <xf numFmtId="0" fontId="19" fillId="0" borderId="27" xfId="14" applyFont="1" applyBorder="1" applyAlignment="1">
      <alignment horizontal="right" shrinkToFit="1"/>
    </xf>
    <xf numFmtId="0" fontId="21" fillId="0" borderId="27" xfId="17" applyFont="1" applyBorder="1" applyAlignment="1">
      <alignment horizontal="right" vertical="center" shrinkToFit="1"/>
    </xf>
    <xf numFmtId="0" fontId="19" fillId="0" borderId="27" xfId="14" applyFont="1" applyBorder="1" applyAlignment="1">
      <alignment horizontal="center" vertical="top" shrinkToFit="1"/>
    </xf>
    <xf numFmtId="180" fontId="19" fillId="0" borderId="0" xfId="14" applyNumberFormat="1" applyFont="1" applyAlignment="1">
      <alignment horizontal="center"/>
    </xf>
    <xf numFmtId="176" fontId="19" fillId="0" borderId="0" xfId="14" applyNumberFormat="1" applyFont="1" applyAlignment="1">
      <alignment horizontal="center"/>
    </xf>
    <xf numFmtId="0" fontId="19" fillId="0" borderId="0" xfId="14" applyFont="1" applyAlignment="1">
      <alignment shrinkToFit="1"/>
    </xf>
    <xf numFmtId="0" fontId="21" fillId="0" borderId="0" xfId="17" applyFont="1" applyAlignment="1">
      <alignment shrinkToFit="1"/>
    </xf>
    <xf numFmtId="0" fontId="21" fillId="0" borderId="44" xfId="17" applyFont="1" applyBorder="1" applyAlignment="1">
      <alignment shrinkToFit="1"/>
    </xf>
    <xf numFmtId="0" fontId="21" fillId="0" borderId="0" xfId="17" applyFont="1" applyAlignment="1">
      <alignment horizontal="center" vertical="center" shrinkToFit="1"/>
    </xf>
    <xf numFmtId="9" fontId="19" fillId="0" borderId="0" xfId="14" applyNumberFormat="1" applyFont="1" applyAlignment="1">
      <alignment horizontal="center" vertical="center" shrinkToFit="1"/>
    </xf>
    <xf numFmtId="2" fontId="19" fillId="0" borderId="0" xfId="14" applyNumberFormat="1" applyFont="1" applyAlignment="1">
      <alignment horizontal="center" vertical="center"/>
    </xf>
    <xf numFmtId="189" fontId="19" fillId="0" borderId="0" xfId="14" applyNumberFormat="1" applyFont="1" applyAlignment="1">
      <alignment horizontal="center" shrinkToFit="1"/>
    </xf>
    <xf numFmtId="0" fontId="21" fillId="0" borderId="0" xfId="17" applyFont="1" applyAlignment="1">
      <alignment horizontal="center" shrinkToFit="1"/>
    </xf>
    <xf numFmtId="0" fontId="19" fillId="0" borderId="0" xfId="17" applyFont="1" applyAlignment="1">
      <alignment horizontal="center" shrinkToFit="1"/>
    </xf>
    <xf numFmtId="0" fontId="19" fillId="0" borderId="0" xfId="17" applyFont="1" applyAlignment="1">
      <alignment horizontal="center" vertical="top" shrinkToFit="1"/>
    </xf>
    <xf numFmtId="191" fontId="19" fillId="0" borderId="0" xfId="14" applyNumberFormat="1" applyFont="1" applyAlignment="1">
      <alignment horizontal="center" shrinkToFit="1"/>
    </xf>
    <xf numFmtId="0" fontId="19" fillId="0" borderId="0" xfId="14" applyFont="1" applyAlignment="1">
      <alignment horizontal="center" vertical="top" shrinkToFit="1"/>
    </xf>
    <xf numFmtId="176" fontId="19" fillId="0" borderId="0" xfId="14" applyNumberFormat="1" applyFont="1" applyAlignment="1">
      <alignment horizontal="center" shrinkToFit="1"/>
    </xf>
    <xf numFmtId="190" fontId="19" fillId="0" borderId="0" xfId="14" applyNumberFormat="1" applyFont="1" applyAlignment="1">
      <alignment vertical="top" shrinkToFit="1"/>
    </xf>
    <xf numFmtId="188" fontId="19" fillId="0" borderId="0" xfId="14" applyNumberFormat="1" applyFont="1" applyAlignment="1">
      <alignment horizontal="center" vertical="center" shrinkToFit="1"/>
    </xf>
    <xf numFmtId="49" fontId="19" fillId="0" borderId="6" xfId="14" applyNumberFormat="1" applyFont="1" applyBorder="1" applyAlignment="1">
      <alignment horizontal="center" vertical="center"/>
    </xf>
    <xf numFmtId="49" fontId="19" fillId="0" borderId="26" xfId="14" applyNumberFormat="1" applyFont="1" applyBorder="1" applyAlignment="1">
      <alignment horizontal="center" vertical="center"/>
    </xf>
    <xf numFmtId="0" fontId="21" fillId="0" borderId="27" xfId="17" applyFont="1" applyBorder="1" applyAlignment="1">
      <alignment horizontal="center" vertical="center"/>
    </xf>
    <xf numFmtId="0" fontId="21" fillId="0" borderId="30" xfId="17" applyFont="1" applyBorder="1" applyAlignment="1">
      <alignment horizontal="center" vertical="center"/>
    </xf>
    <xf numFmtId="0" fontId="19" fillId="0" borderId="9" xfId="14" applyFont="1" applyBorder="1" applyAlignment="1">
      <alignment horizontal="center" vertical="top" shrinkToFit="1"/>
    </xf>
    <xf numFmtId="0" fontId="19" fillId="0" borderId="0" xfId="14" applyFont="1" applyAlignment="1">
      <alignment horizontal="left" vertical="center"/>
    </xf>
    <xf numFmtId="188" fontId="19" fillId="0" borderId="0" xfId="14" applyNumberFormat="1" applyFont="1" applyAlignment="1">
      <alignment horizontal="center" shrinkToFit="1"/>
    </xf>
    <xf numFmtId="188" fontId="19" fillId="0" borderId="0" xfId="14" applyNumberFormat="1" applyFont="1" applyAlignment="1">
      <alignment vertical="center" shrinkToFit="1"/>
    </xf>
    <xf numFmtId="189" fontId="19" fillId="0" borderId="0" xfId="14" applyNumberFormat="1" applyFont="1" applyAlignment="1">
      <alignment vertical="center" shrinkToFit="1"/>
    </xf>
    <xf numFmtId="0" fontId="19" fillId="0" borderId="40" xfId="14" applyFont="1" applyBorder="1" applyAlignment="1">
      <alignment horizontal="left" vertical="center" indent="1"/>
    </xf>
    <xf numFmtId="0" fontId="19" fillId="0" borderId="2" xfId="14" applyFont="1" applyBorder="1" applyAlignment="1">
      <alignment horizontal="left" vertical="center" indent="1"/>
    </xf>
    <xf numFmtId="0" fontId="19" fillId="0" borderId="13" xfId="14" applyFont="1" applyBorder="1" applyAlignment="1">
      <alignment horizontal="left" vertical="center" indent="1"/>
    </xf>
    <xf numFmtId="0" fontId="19" fillId="0" borderId="39" xfId="14" applyFont="1" applyBorder="1" applyAlignment="1">
      <alignment horizontal="center" vertical="center" shrinkToFit="1"/>
    </xf>
    <xf numFmtId="0" fontId="19" fillId="0" borderId="42" xfId="14" applyFont="1" applyBorder="1" applyAlignment="1">
      <alignment horizontal="center" vertical="center" shrinkToFit="1"/>
    </xf>
    <xf numFmtId="10" fontId="19" fillId="0" borderId="12" xfId="14" applyNumberFormat="1" applyFont="1" applyBorder="1" applyAlignment="1">
      <alignment horizontal="center" vertical="center" shrinkToFit="1"/>
    </xf>
    <xf numFmtId="10" fontId="19" fillId="0" borderId="2" xfId="14" applyNumberFormat="1" applyFont="1" applyBorder="1" applyAlignment="1">
      <alignment horizontal="center" vertical="center" shrinkToFit="1"/>
    </xf>
    <xf numFmtId="10" fontId="19" fillId="0" borderId="53" xfId="14" applyNumberFormat="1" applyFont="1" applyBorder="1" applyAlignment="1">
      <alignment horizontal="center" vertical="center" shrinkToFit="1"/>
    </xf>
    <xf numFmtId="192" fontId="19" fillId="0" borderId="0" xfId="14" applyNumberFormat="1" applyFont="1" applyAlignment="1">
      <alignment horizontal="center" shrinkToFit="1"/>
    </xf>
    <xf numFmtId="0" fontId="21" fillId="0" borderId="0" xfId="17" applyFont="1" applyAlignment="1">
      <alignment vertical="center" shrinkToFit="1"/>
    </xf>
    <xf numFmtId="0" fontId="19" fillId="0" borderId="0" xfId="17" applyFont="1" applyAlignment="1">
      <alignment vertical="center" shrinkToFit="1"/>
    </xf>
    <xf numFmtId="189" fontId="16" fillId="0" borderId="0" xfId="14" applyNumberFormat="1" applyFont="1" applyAlignment="1">
      <alignment horizontal="center" shrinkToFit="1"/>
    </xf>
    <xf numFmtId="189" fontId="16" fillId="0" borderId="44" xfId="14" applyNumberFormat="1" applyFont="1" applyBorder="1" applyAlignment="1">
      <alignment horizontal="center" shrinkToFit="1"/>
    </xf>
    <xf numFmtId="188" fontId="19" fillId="0" borderId="44" xfId="14" applyNumberFormat="1" applyFont="1" applyBorder="1" applyAlignment="1">
      <alignment vertical="center" shrinkToFit="1"/>
    </xf>
    <xf numFmtId="0" fontId="19" fillId="0" borderId="0" xfId="14" applyFont="1" applyAlignment="1">
      <alignment horizontal="left" vertical="center" indent="2" shrinkToFit="1"/>
    </xf>
    <xf numFmtId="0" fontId="19" fillId="4" borderId="60" xfId="14" applyFont="1" applyFill="1" applyBorder="1" applyAlignment="1">
      <alignment horizontal="center"/>
    </xf>
    <xf numFmtId="0" fontId="19" fillId="4" borderId="1" xfId="14" applyFont="1" applyFill="1" applyBorder="1" applyAlignment="1">
      <alignment horizontal="center"/>
    </xf>
    <xf numFmtId="0" fontId="19" fillId="4" borderId="61" xfId="14" applyFont="1" applyFill="1" applyBorder="1" applyAlignment="1">
      <alignment horizontal="center"/>
    </xf>
    <xf numFmtId="0" fontId="19" fillId="0" borderId="40" xfId="14" applyFont="1" applyBorder="1" applyAlignment="1">
      <alignment horizontal="left" vertical="center" indent="2" shrinkToFit="1"/>
    </xf>
    <xf numFmtId="0" fontId="19" fillId="0" borderId="2" xfId="14" applyFont="1" applyBorder="1" applyAlignment="1">
      <alignment horizontal="left" vertical="center" indent="2" shrinkToFit="1"/>
    </xf>
    <xf numFmtId="0" fontId="19" fillId="0" borderId="13" xfId="14" applyFont="1" applyBorder="1" applyAlignment="1">
      <alignment horizontal="left" vertical="center" indent="2" shrinkToFit="1"/>
    </xf>
    <xf numFmtId="0" fontId="19" fillId="0" borderId="12" xfId="14" applyFont="1" applyBorder="1" applyAlignment="1">
      <alignment horizontal="center" vertical="center" shrinkToFit="1"/>
    </xf>
    <xf numFmtId="0" fontId="19" fillId="0" borderId="2" xfId="14" applyFont="1" applyBorder="1" applyAlignment="1">
      <alignment horizontal="center" vertical="center" shrinkToFit="1"/>
    </xf>
    <xf numFmtId="0" fontId="19" fillId="0" borderId="53" xfId="14" applyFont="1" applyBorder="1" applyAlignment="1">
      <alignment horizontal="center" vertical="center" shrinkToFit="1"/>
    </xf>
    <xf numFmtId="0" fontId="19" fillId="0" borderId="54" xfId="14" applyFont="1" applyBorder="1" applyAlignment="1">
      <alignment horizontal="left" vertical="center" indent="2" shrinkToFit="1"/>
    </xf>
    <xf numFmtId="0" fontId="19" fillId="0" borderId="55" xfId="14" applyFont="1" applyBorder="1" applyAlignment="1">
      <alignment horizontal="left" vertical="center" indent="2" shrinkToFit="1"/>
    </xf>
    <xf numFmtId="0" fontId="19" fillId="0" borderId="56" xfId="14" applyFont="1" applyBorder="1" applyAlignment="1">
      <alignment horizontal="left" vertical="center" indent="2" shrinkToFit="1"/>
    </xf>
    <xf numFmtId="0" fontId="19" fillId="0" borderId="57" xfId="14" applyFont="1" applyBorder="1" applyAlignment="1">
      <alignment horizontal="center" vertical="center" shrinkToFit="1"/>
    </xf>
    <xf numFmtId="0" fontId="19" fillId="0" borderId="55" xfId="14" applyFont="1" applyBorder="1" applyAlignment="1">
      <alignment horizontal="center" vertical="center" shrinkToFit="1"/>
    </xf>
    <xf numFmtId="0" fontId="19" fillId="0" borderId="58" xfId="14" applyFont="1" applyBorder="1" applyAlignment="1">
      <alignment horizontal="center" vertical="center" shrinkToFit="1"/>
    </xf>
    <xf numFmtId="180" fontId="19" fillId="0" borderId="0" xfId="14" applyNumberFormat="1" applyFont="1"/>
    <xf numFmtId="0" fontId="19" fillId="0" borderId="51" xfId="14" applyFont="1" applyBorder="1"/>
    <xf numFmtId="0" fontId="19" fillId="0" borderId="37" xfId="14" applyFont="1" applyBorder="1" applyAlignment="1">
      <alignment horizontal="center" vertical="center"/>
    </xf>
    <xf numFmtId="0" fontId="19" fillId="0" borderId="38" xfId="14" applyFont="1" applyBorder="1" applyAlignment="1">
      <alignment horizontal="center" vertical="center"/>
    </xf>
    <xf numFmtId="0" fontId="19" fillId="0" borderId="42" xfId="14" applyFont="1" applyBorder="1" applyAlignment="1">
      <alignment horizontal="center" vertical="center"/>
    </xf>
    <xf numFmtId="0" fontId="19" fillId="0" borderId="39" xfId="14" applyFont="1" applyBorder="1" applyAlignment="1">
      <alignment horizontal="center" vertical="center"/>
    </xf>
    <xf numFmtId="49" fontId="19" fillId="0" borderId="12" xfId="14" applyNumberFormat="1" applyFont="1" applyBorder="1" applyAlignment="1">
      <alignment horizontal="center" vertical="center" shrinkToFit="1"/>
    </xf>
    <xf numFmtId="49" fontId="19" fillId="0" borderId="2" xfId="14" applyNumberFormat="1" applyFont="1" applyBorder="1" applyAlignment="1">
      <alignment horizontal="center" vertical="center" shrinkToFit="1"/>
    </xf>
    <xf numFmtId="49" fontId="19" fillId="0" borderId="13" xfId="14" applyNumberFormat="1" applyFont="1" applyBorder="1" applyAlignment="1">
      <alignment horizontal="center" vertical="center" shrinkToFit="1"/>
    </xf>
    <xf numFmtId="177" fontId="10" fillId="3" borderId="19" xfId="0" applyNumberFormat="1" applyFont="1" applyFill="1" applyBorder="1" applyAlignment="1" applyProtection="1">
      <alignment horizontal="center" vertical="center"/>
      <protection locked="0"/>
    </xf>
    <xf numFmtId="0" fontId="12" fillId="3" borderId="23" xfId="11" applyFont="1" applyFill="1" applyBorder="1" applyAlignment="1" applyProtection="1">
      <alignment horizontal="left" vertical="center" wrapText="1"/>
      <protection locked="0"/>
    </xf>
    <xf numFmtId="0" fontId="12" fillId="3" borderId="24" xfId="11" applyFont="1" applyFill="1" applyBorder="1" applyAlignment="1" applyProtection="1">
      <alignment horizontal="left" vertical="center" wrapText="1"/>
      <protection locked="0"/>
    </xf>
    <xf numFmtId="0" fontId="12" fillId="3" borderId="23" xfId="11" applyFont="1" applyFill="1" applyBorder="1" applyAlignment="1" applyProtection="1">
      <alignment horizontal="left" vertical="center" shrinkToFit="1"/>
      <protection locked="0"/>
    </xf>
    <xf numFmtId="0" fontId="12" fillId="3" borderId="24" xfId="11" applyFont="1" applyFill="1" applyBorder="1" applyAlignment="1" applyProtection="1">
      <alignment horizontal="left" vertical="center" shrinkToFit="1"/>
      <protection locked="0"/>
    </xf>
    <xf numFmtId="177" fontId="8" fillId="0" borderId="9" xfId="11" applyNumberFormat="1" applyFont="1" applyBorder="1" applyAlignment="1" applyProtection="1">
      <alignment horizontal="center" vertical="center"/>
      <protection locked="0"/>
    </xf>
    <xf numFmtId="0" fontId="10" fillId="3" borderId="23" xfId="11" applyFont="1" applyFill="1" applyBorder="1" applyAlignment="1" applyProtection="1">
      <alignment vertical="center" shrinkToFit="1"/>
      <protection locked="0"/>
    </xf>
    <xf numFmtId="0" fontId="10" fillId="3" borderId="24" xfId="11" applyFont="1" applyFill="1" applyBorder="1" applyAlignment="1" applyProtection="1">
      <alignment vertical="center" shrinkToFit="1"/>
      <protection locked="0"/>
    </xf>
    <xf numFmtId="0" fontId="10" fillId="3" borderId="23" xfId="11" applyFont="1" applyFill="1" applyBorder="1" applyAlignment="1" applyProtection="1">
      <alignment vertical="center" wrapText="1" shrinkToFit="1"/>
      <protection locked="0"/>
    </xf>
    <xf numFmtId="177" fontId="10" fillId="0" borderId="0" xfId="11" applyNumberFormat="1" applyFont="1" applyAlignment="1" applyProtection="1">
      <alignment horizontal="center" vertical="center" shrinkToFit="1"/>
      <protection locked="0"/>
    </xf>
    <xf numFmtId="177" fontId="10" fillId="0" borderId="68" xfId="11" applyNumberFormat="1" applyFont="1" applyBorder="1" applyAlignment="1" applyProtection="1">
      <alignment horizontal="center" vertical="center" shrinkToFit="1"/>
      <protection locked="0"/>
    </xf>
    <xf numFmtId="177" fontId="10" fillId="0" borderId="0" xfId="11" applyNumberFormat="1" applyFont="1" applyAlignment="1" applyProtection="1">
      <alignment horizontal="left" vertical="center" indent="1" shrinkToFit="1"/>
      <protection locked="0"/>
    </xf>
    <xf numFmtId="177" fontId="10" fillId="0" borderId="68" xfId="11" applyNumberFormat="1" applyFont="1" applyBorder="1" applyAlignment="1" applyProtection="1">
      <alignment horizontal="left" vertical="center" indent="1" shrinkToFit="1"/>
      <protection locked="0"/>
    </xf>
    <xf numFmtId="0" fontId="10" fillId="3" borderId="24" xfId="11" applyFont="1" applyFill="1" applyBorder="1" applyAlignment="1" applyProtection="1">
      <alignment vertical="center" wrapText="1" shrinkToFit="1"/>
      <protection locked="0"/>
    </xf>
    <xf numFmtId="0" fontId="10" fillId="0" borderId="23" xfId="11" applyFont="1" applyBorder="1" applyAlignment="1" applyProtection="1">
      <alignment vertical="center" shrinkToFit="1"/>
      <protection locked="0"/>
    </xf>
    <xf numFmtId="0" fontId="10" fillId="0" borderId="24" xfId="11" applyFont="1" applyBorder="1" applyAlignment="1" applyProtection="1">
      <alignment vertical="center" shrinkToFit="1"/>
      <protection locked="0"/>
    </xf>
    <xf numFmtId="0" fontId="10" fillId="3" borderId="23" xfId="11" applyFont="1" applyFill="1" applyBorder="1" applyAlignment="1" applyProtection="1">
      <alignment horizontal="left" vertical="center" wrapText="1"/>
      <protection locked="0"/>
    </xf>
    <xf numFmtId="0" fontId="10" fillId="3" borderId="24" xfId="11" applyFont="1" applyFill="1" applyBorder="1" applyAlignment="1" applyProtection="1">
      <alignment horizontal="left" vertical="center" wrapText="1"/>
      <protection locked="0"/>
    </xf>
    <xf numFmtId="0" fontId="10" fillId="3" borderId="23" xfId="11" applyFont="1" applyFill="1" applyBorder="1" applyAlignment="1" applyProtection="1">
      <alignment horizontal="left" vertical="center" shrinkToFit="1"/>
      <protection locked="0"/>
    </xf>
    <xf numFmtId="0" fontId="10" fillId="3" borderId="24" xfId="11" applyFont="1" applyFill="1" applyBorder="1" applyAlignment="1" applyProtection="1">
      <alignment horizontal="left" vertical="center" shrinkToFit="1"/>
      <protection locked="0"/>
    </xf>
    <xf numFmtId="0" fontId="28" fillId="3" borderId="23" xfId="11" applyFont="1" applyFill="1" applyBorder="1" applyAlignment="1" applyProtection="1">
      <alignment horizontal="left" vertical="center" wrapText="1" shrinkToFit="1"/>
      <protection locked="0"/>
    </xf>
    <xf numFmtId="0" fontId="28" fillId="3" borderId="24" xfId="11" applyFont="1" applyFill="1" applyBorder="1" applyAlignment="1" applyProtection="1">
      <alignment horizontal="left" vertical="center" wrapText="1" shrinkToFit="1"/>
      <protection locked="0"/>
    </xf>
    <xf numFmtId="0" fontId="10" fillId="3" borderId="23" xfId="11" applyFont="1" applyFill="1" applyBorder="1" applyAlignment="1" applyProtection="1">
      <alignment horizontal="left" vertical="center" wrapText="1" shrinkToFit="1"/>
      <protection locked="0"/>
    </xf>
    <xf numFmtId="0" fontId="10" fillId="3" borderId="24" xfId="11" applyFont="1" applyFill="1" applyBorder="1" applyAlignment="1" applyProtection="1">
      <alignment horizontal="left" vertical="center" wrapText="1" shrinkToFit="1"/>
      <protection locked="0"/>
    </xf>
    <xf numFmtId="0" fontId="29" fillId="3" borderId="23" xfId="0" applyFont="1" applyFill="1" applyBorder="1" applyAlignment="1">
      <alignment horizontal="left" vertical="center" wrapText="1"/>
    </xf>
    <xf numFmtId="0" fontId="29" fillId="3" borderId="24" xfId="0" applyFont="1" applyFill="1" applyBorder="1" applyAlignment="1">
      <alignment horizontal="left" vertical="center" wrapText="1"/>
    </xf>
    <xf numFmtId="177" fontId="28" fillId="2" borderId="23" xfId="11" applyNumberFormat="1" applyFont="1" applyFill="1" applyBorder="1" applyAlignment="1" applyProtection="1">
      <alignment vertical="center" wrapText="1"/>
      <protection locked="0"/>
    </xf>
    <xf numFmtId="177" fontId="28" fillId="2" borderId="24" xfId="11" applyNumberFormat="1" applyFont="1" applyFill="1" applyBorder="1" applyAlignment="1" applyProtection="1">
      <alignment vertical="center" wrapText="1"/>
      <protection locked="0"/>
    </xf>
    <xf numFmtId="177" fontId="28" fillId="2" borderId="23" xfId="11" applyNumberFormat="1" applyFont="1" applyFill="1" applyBorder="1" applyAlignment="1" applyProtection="1">
      <alignment vertical="center"/>
      <protection locked="0"/>
    </xf>
    <xf numFmtId="177" fontId="28" fillId="2" borderId="24" xfId="11" applyNumberFormat="1" applyFont="1" applyFill="1" applyBorder="1" applyAlignment="1" applyProtection="1">
      <alignment vertical="center"/>
      <protection locked="0"/>
    </xf>
    <xf numFmtId="177" fontId="12" fillId="2" borderId="23" xfId="11" applyNumberFormat="1" applyFont="1" applyFill="1" applyBorder="1" applyAlignment="1" applyProtection="1">
      <alignment vertical="center" wrapText="1"/>
      <protection locked="0"/>
    </xf>
    <xf numFmtId="177" fontId="12" fillId="2" borderId="24" xfId="11" applyNumberFormat="1" applyFont="1" applyFill="1" applyBorder="1" applyAlignment="1" applyProtection="1">
      <alignment vertical="center" wrapText="1"/>
      <protection locked="0"/>
    </xf>
    <xf numFmtId="177" fontId="12" fillId="2" borderId="23" xfId="11" applyNumberFormat="1" applyFont="1" applyFill="1" applyBorder="1" applyAlignment="1" applyProtection="1">
      <alignment vertical="center"/>
      <protection locked="0"/>
    </xf>
    <xf numFmtId="177" fontId="12" fillId="2" borderId="24" xfId="11" applyNumberFormat="1" applyFont="1" applyFill="1" applyBorder="1" applyAlignment="1" applyProtection="1">
      <alignment vertical="center"/>
      <protection locked="0"/>
    </xf>
    <xf numFmtId="177" fontId="10" fillId="2" borderId="23" xfId="11" applyNumberFormat="1" applyFont="1" applyFill="1" applyBorder="1" applyAlignment="1" applyProtection="1">
      <alignment vertical="center" wrapText="1"/>
      <protection locked="0"/>
    </xf>
    <xf numFmtId="177" fontId="10" fillId="2" borderId="24" xfId="11" applyNumberFormat="1" applyFont="1" applyFill="1" applyBorder="1" applyAlignment="1" applyProtection="1">
      <alignment vertical="center" wrapText="1"/>
      <protection locked="0"/>
    </xf>
    <xf numFmtId="177" fontId="10" fillId="2" borderId="23" xfId="11" applyNumberFormat="1" applyFont="1" applyFill="1" applyBorder="1" applyAlignment="1" applyProtection="1">
      <alignment vertical="center"/>
      <protection locked="0"/>
    </xf>
    <xf numFmtId="177" fontId="10" fillId="2" borderId="24" xfId="11" applyNumberFormat="1" applyFont="1" applyFill="1" applyBorder="1" applyAlignment="1" applyProtection="1">
      <alignment vertical="center"/>
      <protection locked="0"/>
    </xf>
    <xf numFmtId="177" fontId="28" fillId="0" borderId="23" xfId="11" applyNumberFormat="1" applyFont="1" applyBorder="1" applyAlignment="1" applyProtection="1">
      <alignment vertical="center" wrapText="1"/>
      <protection locked="0"/>
    </xf>
    <xf numFmtId="177" fontId="28" fillId="0" borderId="24" xfId="11" applyNumberFormat="1" applyFont="1" applyBorder="1" applyAlignment="1" applyProtection="1">
      <alignment vertical="center" wrapText="1"/>
      <protection locked="0"/>
    </xf>
    <xf numFmtId="177" fontId="10" fillId="0" borderId="23" xfId="0" applyNumberFormat="1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>
      <alignment vertical="center" wrapText="1"/>
    </xf>
    <xf numFmtId="177" fontId="10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73" xfId="0" applyFont="1" applyBorder="1"/>
    <xf numFmtId="0" fontId="0" fillId="0" borderId="74" xfId="0" applyBorder="1"/>
    <xf numFmtId="0" fontId="10" fillId="0" borderId="75" xfId="0" applyFont="1" applyBorder="1"/>
    <xf numFmtId="0" fontId="0" fillId="0" borderId="76" xfId="0" applyBorder="1"/>
    <xf numFmtId="0" fontId="10" fillId="0" borderId="71" xfId="0" applyFont="1" applyBorder="1"/>
    <xf numFmtId="0" fontId="0" fillId="0" borderId="72" xfId="0" applyBorder="1"/>
    <xf numFmtId="177" fontId="10" fillId="0" borderId="2" xfId="0" applyNumberFormat="1" applyFont="1" applyBorder="1" applyAlignment="1" applyProtection="1">
      <alignment horizontal="center" vertical="center"/>
      <protection locked="0"/>
    </xf>
    <xf numFmtId="177" fontId="10" fillId="0" borderId="13" xfId="0" applyNumberFormat="1" applyFont="1" applyBorder="1" applyAlignment="1" applyProtection="1">
      <alignment horizontal="center" vertical="center"/>
      <protection locked="0"/>
    </xf>
    <xf numFmtId="177" fontId="10" fillId="0" borderId="0" xfId="11" applyNumberFormat="1" applyFont="1" applyAlignment="1" applyProtection="1">
      <alignment vertical="center" shrinkToFit="1"/>
      <protection locked="0"/>
    </xf>
    <xf numFmtId="177" fontId="10" fillId="0" borderId="68" xfId="11" applyNumberFormat="1" applyFont="1" applyBorder="1" applyAlignment="1" applyProtection="1">
      <alignment vertical="center" shrinkToFit="1"/>
      <protection locked="0"/>
    </xf>
  </cellXfs>
  <cellStyles count="27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パーセント" xfId="5" builtinId="5"/>
    <cellStyle name="パーセント 2" xfId="10" xr:uid="{00000000-0005-0000-0000-000005000000}"/>
    <cellStyle name="パーセント 5" xfId="25" xr:uid="{E7223724-0F2B-4C95-BB0A-DD254175C8F3}"/>
    <cellStyle name="桁区切り" xfId="12" builtinId="6"/>
    <cellStyle name="桁区切り 2" xfId="20" xr:uid="{6185C0D1-6C03-4B3E-9406-7095284AC5A7}"/>
    <cellStyle name="桁区切り 4 2" xfId="24" xr:uid="{FA7E4770-AD39-4E3F-A9A9-F85B359FE1AA}"/>
    <cellStyle name="桁区切り 8 2" xfId="26" xr:uid="{F630B1A1-0A7E-471F-A9C3-7BE2C291A952}"/>
    <cellStyle name="上の原" xfId="6" xr:uid="{00000000-0005-0000-0000-000007000000}"/>
    <cellStyle name="標準" xfId="0" builtinId="0"/>
    <cellStyle name="標準 2" xfId="11" xr:uid="{00000000-0005-0000-0000-000009000000}"/>
    <cellStyle name="標準 2 10" xfId="16" xr:uid="{00000000-0005-0000-0000-00000A000000}"/>
    <cellStyle name="標準 2 2" xfId="17" xr:uid="{00000000-0005-0000-0000-00000B000000}"/>
    <cellStyle name="標準 3" xfId="13" xr:uid="{00000000-0005-0000-0000-00000C000000}"/>
    <cellStyle name="標準 3 2 2" xfId="23" xr:uid="{BF2BA975-9A86-4870-9618-5297F2BA7666}"/>
    <cellStyle name="標準 3 8" xfId="15" xr:uid="{00000000-0005-0000-0000-00000D000000}"/>
    <cellStyle name="標準 4" xfId="21" xr:uid="{99001986-CEF3-4C1F-ADB1-7B3EAE025B6A}"/>
    <cellStyle name="標準 5" xfId="22" xr:uid="{D6C95D1C-26B6-4A27-A3C8-78D4353FA8F3}"/>
    <cellStyle name="標準_カスガ薬局新築工事内訳書" xfId="7" xr:uid="{00000000-0005-0000-0000-00000E000000}"/>
    <cellStyle name="標準_ﾏｽﾀｰﾏｲﾝﾄﾞ積算" xfId="8" xr:uid="{00000000-0005-0000-0000-00000F000000}"/>
    <cellStyle name="標準_外構内訳書" xfId="18" xr:uid="{CB9ECD64-5D8B-4264-AE84-512DE411F17C}"/>
    <cellStyle name="標準_共通仮設費計算書(5工区)" xfId="14" xr:uid="{00000000-0005-0000-0000-000010000000}"/>
    <cellStyle name="標準_白木歯科医院" xfId="19" xr:uid="{D4CD5FE0-A436-4C47-8E0E-0547497D7891}"/>
    <cellStyle name="未定義" xfId="9" xr:uid="{00000000-0005-0000-0000-00001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CCFF"/>
      <color rgb="FFFFE593"/>
      <color rgb="FFFFCC00"/>
      <color rgb="FFFF9900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5</xdr:row>
      <xdr:rowOff>28575</xdr:rowOff>
    </xdr:from>
    <xdr:to>
      <xdr:col>7</xdr:col>
      <xdr:colOff>800100</xdr:colOff>
      <xdr:row>6</xdr:row>
      <xdr:rowOff>219075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81125" y="1552575"/>
          <a:ext cx="6753225" cy="4953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4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>
                <a:outerShdw dist="35921" dir="2700000" algn="ctr" rotWithShape="0">
                  <a:srgbClr val="C0C0C0"/>
                </a:outerShdw>
              </a:effectLst>
              <a:latin typeface="ＭＳ ゴシック"/>
              <a:ea typeface="ＭＳ ゴシック"/>
            </a:rPr>
            <a:t>あさひ診療所等　建設工事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theme="1" tint="0.499984740745262"/>
  </sheetPr>
  <dimension ref="A1:I21"/>
  <sheetViews>
    <sheetView tabSelected="1" view="pageBreakPreview" zoomScaleNormal="100" zoomScaleSheetLayoutView="100" workbookViewId="0">
      <selection activeCell="G16" sqref="G16"/>
    </sheetView>
  </sheetViews>
  <sheetFormatPr defaultColWidth="14.625" defaultRowHeight="24" customHeight="1"/>
  <cols>
    <col min="1" max="9" width="13.75" style="4" customWidth="1"/>
    <col min="10" max="16384" width="14.625" style="4"/>
  </cols>
  <sheetData>
    <row r="1" spans="1:9" ht="24" customHeight="1">
      <c r="A1" s="1"/>
      <c r="B1" s="2"/>
      <c r="C1" s="2"/>
      <c r="D1" s="2"/>
      <c r="E1" s="2"/>
      <c r="F1" s="2"/>
      <c r="G1" s="2"/>
      <c r="H1" s="2"/>
      <c r="I1" s="3"/>
    </row>
    <row r="2" spans="1:9" ht="24" customHeight="1">
      <c r="A2" s="5"/>
      <c r="I2" s="6"/>
    </row>
    <row r="3" spans="1:9" ht="24" customHeight="1">
      <c r="A3" s="5"/>
      <c r="I3" s="6"/>
    </row>
    <row r="4" spans="1:9" ht="24" customHeight="1">
      <c r="A4" s="5"/>
      <c r="I4" s="6"/>
    </row>
    <row r="5" spans="1:9" ht="24" customHeight="1">
      <c r="A5" s="5"/>
      <c r="I5" s="6"/>
    </row>
    <row r="6" spans="1:9" ht="24" customHeight="1">
      <c r="A6" s="5"/>
      <c r="I6" s="6"/>
    </row>
    <row r="7" spans="1:9" ht="24" customHeight="1">
      <c r="A7" s="498"/>
      <c r="B7" s="499"/>
      <c r="C7" s="499"/>
      <c r="D7" s="499"/>
      <c r="E7" s="499"/>
      <c r="F7" s="499"/>
      <c r="G7" s="499"/>
      <c r="H7" s="499"/>
      <c r="I7" s="500"/>
    </row>
    <row r="8" spans="1:9" ht="24" customHeight="1">
      <c r="A8" s="5"/>
      <c r="I8" s="6"/>
    </row>
    <row r="9" spans="1:9" ht="24" customHeight="1">
      <c r="A9" s="5"/>
      <c r="I9" s="6"/>
    </row>
    <row r="10" spans="1:9" ht="24" customHeight="1">
      <c r="A10" s="172"/>
      <c r="B10" s="173"/>
      <c r="C10" s="501" t="s">
        <v>1407</v>
      </c>
      <c r="D10" s="501"/>
      <c r="E10" s="501"/>
      <c r="F10" s="501"/>
      <c r="G10" s="501"/>
      <c r="H10" s="173"/>
      <c r="I10" s="174"/>
    </row>
    <row r="11" spans="1:9" ht="24" customHeight="1">
      <c r="A11" s="5"/>
      <c r="I11" s="6"/>
    </row>
    <row r="12" spans="1:9" ht="24" customHeight="1">
      <c r="A12" s="5"/>
      <c r="C12" s="501" t="s">
        <v>1408</v>
      </c>
      <c r="D12" s="501"/>
      <c r="E12" s="501"/>
      <c r="F12" s="501"/>
      <c r="G12" s="501"/>
      <c r="I12" s="6"/>
    </row>
    <row r="13" spans="1:9" ht="24" customHeight="1">
      <c r="A13" s="5"/>
      <c r="I13" s="6"/>
    </row>
    <row r="14" spans="1:9" ht="24" customHeight="1">
      <c r="A14" s="5"/>
      <c r="E14" s="332"/>
      <c r="I14" s="6"/>
    </row>
    <row r="15" spans="1:9" ht="24" customHeight="1">
      <c r="A15" s="5"/>
      <c r="I15" s="6"/>
    </row>
    <row r="16" spans="1:9" ht="24" customHeight="1">
      <c r="A16" s="5"/>
      <c r="I16" s="6"/>
    </row>
    <row r="17" spans="1:9" ht="24" customHeight="1">
      <c r="A17" s="5"/>
      <c r="E17" s="4" t="s">
        <v>396</v>
      </c>
      <c r="I17" s="6"/>
    </row>
    <row r="18" spans="1:9" ht="24" customHeight="1">
      <c r="A18" s="5"/>
      <c r="I18" s="6"/>
    </row>
    <row r="19" spans="1:9" ht="24" customHeight="1">
      <c r="A19" s="5"/>
      <c r="B19" s="7"/>
      <c r="C19" s="7"/>
      <c r="D19" s="499" t="s">
        <v>1406</v>
      </c>
      <c r="E19" s="499"/>
      <c r="F19" s="499"/>
      <c r="G19" s="7"/>
      <c r="H19" s="7"/>
      <c r="I19" s="8"/>
    </row>
    <row r="20" spans="1:9" ht="24" customHeight="1">
      <c r="A20" s="5"/>
      <c r="B20" s="7"/>
      <c r="C20" s="7"/>
      <c r="D20" s="7"/>
      <c r="E20" s="7"/>
      <c r="F20" s="7"/>
      <c r="G20" s="7"/>
      <c r="H20" s="7"/>
      <c r="I20" s="8"/>
    </row>
    <row r="21" spans="1:9" ht="24" customHeight="1">
      <c r="A21" s="9"/>
      <c r="B21" s="10"/>
      <c r="C21" s="10"/>
      <c r="D21" s="10"/>
      <c r="E21" s="10"/>
      <c r="F21" s="10"/>
      <c r="G21" s="10"/>
      <c r="H21" s="10"/>
      <c r="I21" s="11"/>
    </row>
  </sheetData>
  <mergeCells count="4">
    <mergeCell ref="A7:I7"/>
    <mergeCell ref="D19:F19"/>
    <mergeCell ref="C10:G10"/>
    <mergeCell ref="C12:G12"/>
  </mergeCells>
  <phoneticPr fontId="7"/>
  <printOptions horizontalCentered="1"/>
  <pageMargins left="0.39370078740157483" right="0.39370078740157483" top="1.2598425196850394" bottom="0.47244094488188981" header="0.82677165354330717" footer="0.3937007874015748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FEB71-224B-495A-B08E-810F42E6A112}">
  <sheetPr>
    <tabColor rgb="FF92D050"/>
  </sheetPr>
  <dimension ref="A1:S25"/>
  <sheetViews>
    <sheetView tabSelected="1" view="pageBreakPreview" zoomScaleNormal="100" zoomScaleSheetLayoutView="100" workbookViewId="0">
      <selection activeCell="G16" sqref="G16"/>
    </sheetView>
  </sheetViews>
  <sheetFormatPr defaultColWidth="9" defaultRowHeight="24" customHeight="1"/>
  <cols>
    <col min="1" max="1" width="11" style="15" customWidth="1"/>
    <col min="2" max="2" width="30.625" style="16" customWidth="1"/>
    <col min="3" max="3" width="20.5" style="15" customWidth="1"/>
    <col min="4" max="4" width="6.625" style="15" customWidth="1"/>
    <col min="5" max="5" width="26.125" style="15" customWidth="1"/>
    <col min="6" max="6" width="40.5" style="41" customWidth="1"/>
    <col min="7" max="7" width="11.625" style="41" customWidth="1"/>
    <col min="8" max="10" width="12.75" style="15" customWidth="1"/>
    <col min="11" max="16384" width="9" style="15"/>
  </cols>
  <sheetData>
    <row r="1" spans="1:7" ht="23.1" customHeight="1">
      <c r="A1" s="85" t="s">
        <v>132</v>
      </c>
      <c r="B1" s="86"/>
      <c r="C1" s="78"/>
      <c r="D1" s="78"/>
      <c r="E1" s="78"/>
      <c r="F1" s="81"/>
      <c r="G1" s="17"/>
    </row>
    <row r="2" spans="1:7" ht="23.1" customHeight="1">
      <c r="A2" s="87" t="s">
        <v>326</v>
      </c>
      <c r="B2" s="88" t="s">
        <v>1334</v>
      </c>
      <c r="C2" s="79"/>
      <c r="D2" s="79"/>
      <c r="E2" s="79"/>
      <c r="F2" s="82"/>
      <c r="G2" s="17"/>
    </row>
    <row r="3" spans="1:7" s="16" customFormat="1" ht="23.1" customHeight="1">
      <c r="A3" s="89"/>
      <c r="B3" s="169" t="s">
        <v>130</v>
      </c>
      <c r="C3" s="80"/>
      <c r="D3" s="90" t="s">
        <v>15</v>
      </c>
      <c r="E3" s="91" t="s">
        <v>16</v>
      </c>
      <c r="F3" s="92" t="s">
        <v>13</v>
      </c>
      <c r="G3" s="17"/>
    </row>
    <row r="4" spans="1:7" s="16" customFormat="1" ht="21.4" customHeight="1">
      <c r="A4" s="269"/>
      <c r="B4" s="270"/>
      <c r="C4" s="271"/>
      <c r="D4" s="272"/>
      <c r="E4" s="273"/>
      <c r="F4" s="386"/>
      <c r="G4" s="17"/>
    </row>
    <row r="5" spans="1:7" ht="21.4" customHeight="1">
      <c r="A5" s="407" t="s">
        <v>264</v>
      </c>
      <c r="B5" s="376" t="s">
        <v>40</v>
      </c>
      <c r="C5" s="26"/>
      <c r="D5" s="28" t="s">
        <v>19</v>
      </c>
      <c r="E5" s="257"/>
      <c r="F5" s="387"/>
      <c r="G5" s="17"/>
    </row>
    <row r="6" spans="1:7" ht="21.4" customHeight="1">
      <c r="A6" s="407" t="s">
        <v>312</v>
      </c>
      <c r="B6" s="376" t="s">
        <v>652</v>
      </c>
      <c r="C6" s="26"/>
      <c r="D6" s="28" t="s">
        <v>19</v>
      </c>
      <c r="E6" s="257"/>
      <c r="F6" s="387"/>
      <c r="G6" s="17"/>
    </row>
    <row r="7" spans="1:7" ht="21.4" customHeight="1">
      <c r="A7" s="407" t="s">
        <v>313</v>
      </c>
      <c r="B7" s="376" t="s">
        <v>180</v>
      </c>
      <c r="C7" s="26"/>
      <c r="D7" s="28" t="s">
        <v>19</v>
      </c>
      <c r="E7" s="257"/>
      <c r="F7" s="387"/>
      <c r="G7" s="17"/>
    </row>
    <row r="8" spans="1:7" ht="21.4" customHeight="1">
      <c r="A8" s="407" t="s">
        <v>314</v>
      </c>
      <c r="B8" s="376" t="s">
        <v>760</v>
      </c>
      <c r="C8" s="26"/>
      <c r="D8" s="28" t="s">
        <v>19</v>
      </c>
      <c r="E8" s="257"/>
      <c r="F8" s="387"/>
      <c r="G8" s="17"/>
    </row>
    <row r="9" spans="1:7" ht="21.4" customHeight="1">
      <c r="A9" s="407" t="s">
        <v>315</v>
      </c>
      <c r="B9" s="376" t="s">
        <v>154</v>
      </c>
      <c r="C9" s="26"/>
      <c r="D9" s="28" t="s">
        <v>19</v>
      </c>
      <c r="E9" s="257"/>
      <c r="F9" s="387"/>
      <c r="G9" s="17"/>
    </row>
    <row r="10" spans="1:7" ht="21.4" customHeight="1">
      <c r="A10" s="407" t="s">
        <v>316</v>
      </c>
      <c r="B10" s="376" t="s">
        <v>181</v>
      </c>
      <c r="C10" s="26"/>
      <c r="D10" s="28" t="s">
        <v>19</v>
      </c>
      <c r="E10" s="258"/>
      <c r="F10" s="387"/>
      <c r="G10" s="17"/>
    </row>
    <row r="11" spans="1:7" ht="21.4" customHeight="1">
      <c r="A11" s="407" t="s">
        <v>317</v>
      </c>
      <c r="B11" s="376" t="s">
        <v>151</v>
      </c>
      <c r="C11" s="26"/>
      <c r="D11" s="28" t="s">
        <v>19</v>
      </c>
      <c r="E11" s="257"/>
      <c r="F11" s="387"/>
      <c r="G11" s="17"/>
    </row>
    <row r="12" spans="1:7" ht="21.4" customHeight="1">
      <c r="A12" s="407" t="s">
        <v>294</v>
      </c>
      <c r="B12" s="376" t="s">
        <v>152</v>
      </c>
      <c r="C12" s="26"/>
      <c r="D12" s="28" t="s">
        <v>19</v>
      </c>
      <c r="E12" s="257"/>
      <c r="F12" s="387"/>
      <c r="G12" s="17"/>
    </row>
    <row r="13" spans="1:7" ht="21.4" customHeight="1">
      <c r="A13" s="407" t="s">
        <v>295</v>
      </c>
      <c r="B13" s="376" t="s">
        <v>146</v>
      </c>
      <c r="C13" s="26"/>
      <c r="D13" s="28" t="s">
        <v>19</v>
      </c>
      <c r="E13" s="257"/>
      <c r="F13" s="387"/>
      <c r="G13" s="17"/>
    </row>
    <row r="14" spans="1:7" ht="21.4" customHeight="1">
      <c r="A14" s="407" t="s">
        <v>365</v>
      </c>
      <c r="B14" s="376" t="s">
        <v>800</v>
      </c>
      <c r="C14" s="26"/>
      <c r="D14" s="28" t="s">
        <v>19</v>
      </c>
      <c r="E14" s="257"/>
      <c r="F14" s="387"/>
      <c r="G14" s="17"/>
    </row>
    <row r="15" spans="1:7" ht="21.4" customHeight="1">
      <c r="A15" s="407" t="s">
        <v>758</v>
      </c>
      <c r="B15" s="376" t="s">
        <v>183</v>
      </c>
      <c r="C15" s="26"/>
      <c r="D15" s="28" t="s">
        <v>19</v>
      </c>
      <c r="E15" s="257"/>
      <c r="F15" s="387"/>
      <c r="G15" s="17"/>
    </row>
    <row r="16" spans="1:7" ht="21.4" customHeight="1">
      <c r="A16" s="407" t="s">
        <v>759</v>
      </c>
      <c r="B16" s="376" t="s">
        <v>147</v>
      </c>
      <c r="C16" s="26"/>
      <c r="D16" s="28" t="s">
        <v>19</v>
      </c>
      <c r="E16" s="257"/>
      <c r="F16" s="387"/>
      <c r="G16" s="17"/>
    </row>
    <row r="17" spans="1:19" ht="21.4" customHeight="1">
      <c r="A17" s="25"/>
      <c r="B17" s="376"/>
      <c r="C17" s="26"/>
      <c r="D17" s="28"/>
      <c r="E17" s="170"/>
      <c r="F17" s="387"/>
      <c r="G17" s="17"/>
    </row>
    <row r="18" spans="1:19" ht="21.4" customHeight="1">
      <c r="A18" s="25"/>
      <c r="B18" s="376"/>
      <c r="C18" s="26"/>
      <c r="D18" s="28"/>
      <c r="E18" s="258"/>
      <c r="F18" s="387"/>
      <c r="G18" s="17"/>
    </row>
    <row r="19" spans="1:19" ht="21.4" customHeight="1">
      <c r="A19" s="25"/>
      <c r="B19" s="376"/>
      <c r="C19" s="26"/>
      <c r="D19" s="28"/>
      <c r="E19" s="259"/>
      <c r="F19" s="387"/>
      <c r="G19" s="17"/>
    </row>
    <row r="20" spans="1:19" ht="21.4" customHeight="1">
      <c r="A20" s="25"/>
      <c r="B20" s="376"/>
      <c r="C20" s="26"/>
      <c r="D20" s="28"/>
      <c r="E20" s="259"/>
      <c r="F20" s="387"/>
      <c r="G20" s="17"/>
    </row>
    <row r="21" spans="1:19" ht="21.4" customHeight="1">
      <c r="A21" s="25"/>
      <c r="B21" s="376"/>
      <c r="C21" s="26"/>
      <c r="D21" s="28"/>
      <c r="E21" s="170"/>
      <c r="F21" s="387"/>
      <c r="G21" s="17"/>
      <c r="H21" s="183"/>
      <c r="J21" s="16"/>
      <c r="L21" s="30"/>
      <c r="P21" s="50"/>
      <c r="S21" s="30"/>
    </row>
    <row r="22" spans="1:19" ht="21.4" customHeight="1">
      <c r="A22" s="47"/>
      <c r="B22" s="376" t="s">
        <v>133</v>
      </c>
      <c r="C22" s="26"/>
      <c r="D22" s="28"/>
      <c r="E22" s="43"/>
      <c r="F22" s="387"/>
      <c r="G22" s="17"/>
    </row>
    <row r="23" spans="1:19" ht="21.4" customHeight="1">
      <c r="A23" s="48"/>
      <c r="B23" s="378"/>
      <c r="C23" s="35"/>
      <c r="D23" s="49"/>
      <c r="E23" s="45"/>
      <c r="F23" s="343"/>
      <c r="G23" s="17"/>
    </row>
    <row r="24" spans="1:19" ht="24" customHeight="1">
      <c r="G24" s="32"/>
    </row>
    <row r="25" spans="1:19" ht="24" customHeight="1">
      <c r="G25" s="187"/>
    </row>
  </sheetData>
  <phoneticPr fontId="7"/>
  <printOptions horizontalCentered="1"/>
  <pageMargins left="0.39370078740157483" right="0.39370078740157483" top="1.2598425196850394" bottom="0.47244094488188981" header="0.82677165354330717" footer="0.39370078740157483"/>
  <pageSetup paperSize="9" orientation="portrait" r:id="rId1"/>
  <headerFooter alignWithMargins="0">
    <oddFooter>&amp;C&amp;"ＭＳ 明朝,標準"&amp;10朝　日　村&amp;R&amp;"ＭＳ 明朝,標準"&amp;10&amp;UＮｏ　Ａ－ &amp;P　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BF3AE-D8F1-4049-B06B-C41112EAA649}">
  <sheetPr>
    <tabColor rgb="FF92D050"/>
  </sheetPr>
  <dimension ref="A1:R308"/>
  <sheetViews>
    <sheetView tabSelected="1" view="pageBreakPreview" zoomScale="98" zoomScaleNormal="100" zoomScaleSheetLayoutView="98" workbookViewId="0">
      <pane ySplit="2" topLeftCell="A271" activePane="bottomLeft" state="frozen"/>
      <selection activeCell="G16" sqref="G16"/>
      <selection pane="bottomLeft" activeCell="G16" sqref="G16"/>
    </sheetView>
  </sheetViews>
  <sheetFormatPr defaultColWidth="9.125" defaultRowHeight="24" customHeight="1"/>
  <cols>
    <col min="1" max="2" width="9.125" style="194"/>
    <col min="3" max="3" width="5.625" style="194" customWidth="1"/>
    <col min="4" max="4" width="23.625" style="210" customWidth="1"/>
    <col min="5" max="6" width="15.625" style="286" customWidth="1"/>
    <col min="7" max="7" width="14.5" style="207" customWidth="1"/>
    <col min="8" max="8" width="7.625" style="204" customWidth="1"/>
    <col min="9" max="9" width="15.5" style="194" customWidth="1"/>
    <col min="10" max="10" width="20.625" style="209" customWidth="1"/>
    <col min="11" max="11" width="20.625" style="194" customWidth="1"/>
    <col min="12" max="12" width="5" style="314" bestFit="1" customWidth="1"/>
    <col min="13" max="13" width="6.75" style="299" bestFit="1" customWidth="1"/>
    <col min="14" max="14" width="12.625" style="194" customWidth="1"/>
    <col min="15" max="15" width="12.5" style="194" customWidth="1"/>
    <col min="16" max="16" width="10.25" style="194" customWidth="1"/>
    <col min="17" max="17" width="5" style="194" customWidth="1"/>
    <col min="18" max="18" width="10.625" style="194" bestFit="1" customWidth="1"/>
    <col min="19" max="16384" width="9.125" style="194"/>
  </cols>
  <sheetData>
    <row r="1" spans="1:18" ht="24" customHeight="1">
      <c r="A1" s="204" t="s">
        <v>33</v>
      </c>
      <c r="B1" s="204"/>
      <c r="C1" s="627" t="s">
        <v>148</v>
      </c>
      <c r="D1" s="627"/>
      <c r="E1" s="627"/>
      <c r="F1" s="627"/>
      <c r="G1" s="627"/>
      <c r="H1" s="627"/>
      <c r="I1" s="627"/>
      <c r="J1" s="627"/>
      <c r="K1" s="627"/>
      <c r="R1" s="204"/>
    </row>
    <row r="2" spans="1:18" s="204" customFormat="1" ht="24" customHeight="1">
      <c r="A2" s="204" t="s">
        <v>33</v>
      </c>
      <c r="C2" s="333"/>
      <c r="D2" s="312" t="s">
        <v>265</v>
      </c>
      <c r="E2" s="297" t="s">
        <v>210</v>
      </c>
      <c r="F2" s="298" t="s">
        <v>211</v>
      </c>
      <c r="G2" s="198" t="s">
        <v>23</v>
      </c>
      <c r="H2" s="199" t="s">
        <v>15</v>
      </c>
      <c r="I2" s="199" t="s">
        <v>167</v>
      </c>
      <c r="J2" s="200" t="s">
        <v>25</v>
      </c>
      <c r="K2" s="201" t="s">
        <v>26</v>
      </c>
      <c r="L2" s="237"/>
      <c r="M2" s="315"/>
    </row>
    <row r="3" spans="1:18" ht="24" customHeight="1">
      <c r="A3" s="204" t="s">
        <v>175</v>
      </c>
      <c r="B3" s="204"/>
      <c r="C3" s="316" t="s">
        <v>264</v>
      </c>
      <c r="D3" s="304" t="s">
        <v>263</v>
      </c>
      <c r="E3" s="274"/>
      <c r="F3" s="289"/>
      <c r="I3" s="208"/>
      <c r="K3" s="210"/>
    </row>
    <row r="4" spans="1:18" ht="24" customHeight="1">
      <c r="A4" s="204" t="s">
        <v>175</v>
      </c>
      <c r="B4" s="204"/>
      <c r="D4" s="305"/>
      <c r="E4" s="275"/>
      <c r="F4" s="287"/>
      <c r="I4" s="214"/>
      <c r="J4" s="215"/>
      <c r="K4" s="216"/>
    </row>
    <row r="5" spans="1:18" ht="24" customHeight="1">
      <c r="A5" s="204" t="s">
        <v>175</v>
      </c>
      <c r="B5" s="204"/>
      <c r="C5" s="210" t="s">
        <v>184</v>
      </c>
      <c r="D5" s="305"/>
      <c r="E5" s="275"/>
      <c r="F5" s="287"/>
      <c r="G5" s="207">
        <v>97</v>
      </c>
      <c r="H5" s="204" t="s">
        <v>194</v>
      </c>
      <c r="I5" s="214"/>
      <c r="J5" s="215"/>
      <c r="K5" s="216"/>
    </row>
    <row r="6" spans="1:18" ht="24" customHeight="1">
      <c r="A6" s="204" t="s">
        <v>175</v>
      </c>
      <c r="B6" s="204"/>
      <c r="C6" s="210" t="s">
        <v>156</v>
      </c>
      <c r="D6" s="305"/>
      <c r="E6" s="275"/>
      <c r="F6" s="287"/>
      <c r="G6" s="207">
        <v>82</v>
      </c>
      <c r="H6" s="204" t="s">
        <v>195</v>
      </c>
      <c r="I6" s="214"/>
      <c r="J6" s="215"/>
      <c r="K6" s="216"/>
    </row>
    <row r="7" spans="1:18" ht="24" customHeight="1">
      <c r="A7" s="204" t="s">
        <v>175</v>
      </c>
      <c r="B7" s="204"/>
      <c r="C7" s="210" t="s">
        <v>185</v>
      </c>
      <c r="D7" s="305"/>
      <c r="E7" s="275"/>
      <c r="F7" s="287"/>
      <c r="G7" s="207">
        <v>82</v>
      </c>
      <c r="H7" s="204" t="s">
        <v>195</v>
      </c>
      <c r="I7" s="214"/>
      <c r="J7" s="215"/>
      <c r="K7" s="216"/>
    </row>
    <row r="8" spans="1:18" ht="24" customHeight="1">
      <c r="A8" s="204" t="s">
        <v>175</v>
      </c>
      <c r="B8" s="204"/>
      <c r="C8" s="210" t="s">
        <v>186</v>
      </c>
      <c r="D8" s="305"/>
      <c r="E8" s="275" t="s">
        <v>419</v>
      </c>
      <c r="F8" s="287"/>
      <c r="G8" s="207">
        <v>191.5</v>
      </c>
      <c r="H8" s="204" t="s">
        <v>196</v>
      </c>
      <c r="I8" s="214"/>
      <c r="J8" s="215"/>
      <c r="K8" s="216"/>
    </row>
    <row r="9" spans="1:18" ht="24" customHeight="1">
      <c r="A9" s="204" t="s">
        <v>175</v>
      </c>
      <c r="B9" s="204"/>
      <c r="C9" s="210" t="s">
        <v>203</v>
      </c>
      <c r="D9" s="305"/>
      <c r="E9" s="275"/>
      <c r="F9" s="287"/>
      <c r="G9" s="207">
        <v>191.5</v>
      </c>
      <c r="H9" s="204" t="s">
        <v>196</v>
      </c>
      <c r="I9" s="214"/>
      <c r="J9" s="215"/>
      <c r="K9" s="216"/>
    </row>
    <row r="10" spans="1:18" ht="24" customHeight="1">
      <c r="A10" s="204"/>
      <c r="B10" s="204"/>
      <c r="C10" s="210" t="s">
        <v>653</v>
      </c>
      <c r="D10" s="305"/>
      <c r="E10" s="275" t="s">
        <v>420</v>
      </c>
      <c r="F10" s="287"/>
      <c r="G10" s="207">
        <v>143.5</v>
      </c>
      <c r="H10" s="204" t="s">
        <v>196</v>
      </c>
      <c r="I10" s="214"/>
      <c r="J10" s="215"/>
      <c r="K10" s="216"/>
    </row>
    <row r="11" spans="1:18" ht="24" customHeight="1">
      <c r="A11" s="204" t="s">
        <v>175</v>
      </c>
      <c r="B11" s="204"/>
      <c r="C11" s="210" t="s">
        <v>188</v>
      </c>
      <c r="D11" s="305"/>
      <c r="E11" s="275"/>
      <c r="F11" s="287"/>
      <c r="G11" s="207">
        <v>15.5</v>
      </c>
      <c r="H11" s="204" t="s">
        <v>177</v>
      </c>
      <c r="I11" s="214"/>
      <c r="J11" s="215"/>
      <c r="K11" s="216"/>
    </row>
    <row r="12" spans="1:18" ht="24" customHeight="1">
      <c r="A12" s="204" t="s">
        <v>175</v>
      </c>
      <c r="B12" s="204"/>
      <c r="C12" s="210" t="s">
        <v>189</v>
      </c>
      <c r="D12" s="305"/>
      <c r="E12" s="275"/>
      <c r="F12" s="287"/>
      <c r="G12" s="207">
        <v>82</v>
      </c>
      <c r="H12" s="204" t="s">
        <v>177</v>
      </c>
      <c r="I12" s="214"/>
      <c r="J12" s="215"/>
      <c r="K12" s="216"/>
    </row>
    <row r="13" spans="1:18" ht="24" customHeight="1">
      <c r="A13" s="204" t="s">
        <v>175</v>
      </c>
      <c r="B13" s="204"/>
      <c r="C13" s="210" t="s">
        <v>191</v>
      </c>
      <c r="D13" s="305"/>
      <c r="E13" s="275"/>
      <c r="F13" s="287"/>
      <c r="G13" s="207">
        <v>82</v>
      </c>
      <c r="H13" s="204" t="s">
        <v>198</v>
      </c>
      <c r="I13" s="214"/>
      <c r="J13" s="215"/>
      <c r="K13" s="216"/>
    </row>
    <row r="14" spans="1:18" ht="24" customHeight="1">
      <c r="A14" s="204" t="s">
        <v>175</v>
      </c>
      <c r="B14" s="204"/>
      <c r="C14" s="210" t="s">
        <v>192</v>
      </c>
      <c r="D14" s="305"/>
      <c r="E14" s="275"/>
      <c r="F14" s="287"/>
      <c r="G14" s="207">
        <v>82</v>
      </c>
      <c r="H14" s="204" t="s">
        <v>198</v>
      </c>
      <c r="I14" s="214"/>
      <c r="J14" s="215"/>
      <c r="K14" s="216"/>
    </row>
    <row r="15" spans="1:18" ht="24" customHeight="1">
      <c r="A15" s="204" t="s">
        <v>175</v>
      </c>
      <c r="B15" s="204"/>
      <c r="C15" s="210" t="s">
        <v>193</v>
      </c>
      <c r="D15" s="305"/>
      <c r="E15" s="275"/>
      <c r="F15" s="287"/>
      <c r="G15" s="207">
        <v>82</v>
      </c>
      <c r="H15" s="204" t="s">
        <v>198</v>
      </c>
      <c r="I15" s="214"/>
      <c r="J15" s="215"/>
      <c r="K15" s="216"/>
    </row>
    <row r="16" spans="1:18" ht="24" customHeight="1">
      <c r="A16" s="204" t="s">
        <v>175</v>
      </c>
      <c r="B16" s="204"/>
      <c r="C16" s="210" t="s">
        <v>202</v>
      </c>
      <c r="D16" s="305"/>
      <c r="E16" s="275"/>
      <c r="F16" s="287"/>
      <c r="G16" s="207">
        <v>82</v>
      </c>
      <c r="H16" s="204" t="s">
        <v>198</v>
      </c>
      <c r="I16" s="214"/>
      <c r="J16" s="215"/>
      <c r="K16" s="216"/>
    </row>
    <row r="17" spans="1:15" ht="24" customHeight="1">
      <c r="A17" s="204"/>
      <c r="B17" s="204"/>
      <c r="D17" s="305"/>
      <c r="E17" s="275"/>
      <c r="F17" s="287"/>
      <c r="I17" s="214"/>
      <c r="J17" s="215"/>
      <c r="K17" s="216"/>
    </row>
    <row r="18" spans="1:15" ht="24" customHeight="1">
      <c r="A18" s="204"/>
      <c r="B18" s="204"/>
      <c r="D18" s="305"/>
      <c r="E18" s="275"/>
      <c r="F18" s="287"/>
      <c r="I18" s="214"/>
      <c r="J18" s="215"/>
      <c r="K18" s="216"/>
    </row>
    <row r="19" spans="1:15" ht="24" customHeight="1">
      <c r="A19" s="204"/>
      <c r="B19" s="204"/>
      <c r="D19" s="305"/>
      <c r="E19" s="275"/>
      <c r="F19" s="287"/>
      <c r="I19" s="214"/>
      <c r="J19" s="215"/>
      <c r="K19" s="216"/>
    </row>
    <row r="20" spans="1:15" ht="24" customHeight="1">
      <c r="A20" s="204" t="s">
        <v>175</v>
      </c>
      <c r="B20" s="204"/>
      <c r="C20" s="417" t="s">
        <v>264</v>
      </c>
      <c r="D20" s="306" t="s">
        <v>253</v>
      </c>
      <c r="E20" s="275"/>
      <c r="F20" s="287"/>
      <c r="I20" s="214"/>
      <c r="J20" s="215"/>
      <c r="K20" s="216"/>
    </row>
    <row r="21" spans="1:15" ht="24" customHeight="1">
      <c r="A21" s="204" t="s">
        <v>175</v>
      </c>
      <c r="B21" s="204"/>
      <c r="D21" s="307"/>
      <c r="E21" s="277"/>
      <c r="F21" s="287"/>
      <c r="I21" s="214"/>
      <c r="J21" s="215"/>
      <c r="K21" s="216"/>
    </row>
    <row r="22" spans="1:15" ht="24" customHeight="1">
      <c r="A22" s="204" t="s">
        <v>175</v>
      </c>
      <c r="B22" s="204"/>
      <c r="C22" s="316" t="s">
        <v>267</v>
      </c>
      <c r="D22" s="304" t="s">
        <v>652</v>
      </c>
      <c r="E22" s="275"/>
      <c r="F22" s="287"/>
      <c r="I22" s="214"/>
      <c r="J22" s="215"/>
      <c r="K22" s="254"/>
    </row>
    <row r="23" spans="1:15" ht="24" customHeight="1">
      <c r="A23" s="204" t="s">
        <v>175</v>
      </c>
      <c r="B23" s="204"/>
      <c r="D23" s="307"/>
      <c r="E23" s="278"/>
      <c r="F23" s="287"/>
      <c r="I23" s="214"/>
      <c r="J23" s="215"/>
      <c r="K23" s="254"/>
      <c r="O23" s="300"/>
    </row>
    <row r="24" spans="1:15" ht="24" customHeight="1">
      <c r="A24" s="204" t="s">
        <v>175</v>
      </c>
      <c r="B24" s="204"/>
      <c r="C24" s="210" t="s">
        <v>654</v>
      </c>
      <c r="D24" s="307"/>
      <c r="E24" s="278" t="s">
        <v>662</v>
      </c>
      <c r="F24" s="287"/>
      <c r="G24" s="207">
        <v>92.2</v>
      </c>
      <c r="H24" s="204" t="s">
        <v>177</v>
      </c>
      <c r="I24" s="214"/>
      <c r="J24" s="215"/>
      <c r="K24" s="216"/>
      <c r="O24" s="299"/>
    </row>
    <row r="25" spans="1:15" ht="24" customHeight="1">
      <c r="A25" s="204" t="s">
        <v>175</v>
      </c>
      <c r="B25" s="204"/>
      <c r="C25" s="210" t="s">
        <v>655</v>
      </c>
      <c r="D25" s="307"/>
      <c r="E25" s="418" t="s">
        <v>663</v>
      </c>
      <c r="F25" s="287"/>
      <c r="G25" s="207">
        <v>33</v>
      </c>
      <c r="H25" s="204" t="s">
        <v>276</v>
      </c>
      <c r="I25" s="214"/>
      <c r="J25" s="215"/>
      <c r="K25" s="216"/>
      <c r="O25" s="299"/>
    </row>
    <row r="26" spans="1:15" ht="24" customHeight="1">
      <c r="A26" s="204" t="s">
        <v>175</v>
      </c>
      <c r="B26" s="204"/>
      <c r="C26" s="210" t="s">
        <v>199</v>
      </c>
      <c r="D26" s="307"/>
      <c r="E26" s="275"/>
      <c r="F26" s="287"/>
      <c r="G26" s="207">
        <v>98</v>
      </c>
      <c r="H26" s="204" t="s">
        <v>275</v>
      </c>
      <c r="I26" s="214"/>
      <c r="J26" s="215"/>
      <c r="K26" s="216"/>
      <c r="O26" s="299"/>
    </row>
    <row r="27" spans="1:15" ht="24" customHeight="1">
      <c r="A27" s="204" t="s">
        <v>175</v>
      </c>
      <c r="B27" s="204"/>
      <c r="C27" s="210" t="s">
        <v>656</v>
      </c>
      <c r="D27" s="307"/>
      <c r="E27" s="275"/>
      <c r="F27" s="287"/>
      <c r="G27" s="207">
        <v>82</v>
      </c>
      <c r="H27" s="204" t="s">
        <v>664</v>
      </c>
      <c r="I27" s="214"/>
      <c r="J27" s="215"/>
      <c r="K27" s="216"/>
      <c r="O27" s="299"/>
    </row>
    <row r="28" spans="1:15" ht="24" customHeight="1">
      <c r="A28" s="204" t="s">
        <v>175</v>
      </c>
      <c r="B28" s="204"/>
      <c r="C28" s="210" t="s">
        <v>657</v>
      </c>
      <c r="D28" s="307"/>
      <c r="E28" s="279"/>
      <c r="F28" s="290"/>
      <c r="G28" s="207">
        <v>57.9</v>
      </c>
      <c r="H28" s="204" t="s">
        <v>276</v>
      </c>
      <c r="I28" s="214"/>
      <c r="K28" s="216"/>
      <c r="O28" s="299"/>
    </row>
    <row r="29" spans="1:15" ht="24" customHeight="1">
      <c r="A29" s="204" t="s">
        <v>175</v>
      </c>
      <c r="B29" s="204"/>
      <c r="C29" s="210" t="s">
        <v>658</v>
      </c>
      <c r="D29" s="307"/>
      <c r="E29" s="279"/>
      <c r="F29" s="291"/>
      <c r="G29" s="207">
        <v>57.9</v>
      </c>
      <c r="H29" s="204" t="s">
        <v>168</v>
      </c>
      <c r="I29" s="214"/>
      <c r="K29" s="216"/>
      <c r="O29" s="299"/>
    </row>
    <row r="30" spans="1:15" ht="24" customHeight="1">
      <c r="A30" s="204" t="s">
        <v>175</v>
      </c>
      <c r="B30" s="204"/>
      <c r="C30" s="210" t="s">
        <v>659</v>
      </c>
      <c r="D30" s="307"/>
      <c r="E30" s="279"/>
      <c r="F30" s="291"/>
      <c r="G30" s="207">
        <v>3</v>
      </c>
      <c r="H30" s="204" t="s">
        <v>278</v>
      </c>
      <c r="I30" s="214"/>
      <c r="K30" s="216"/>
      <c r="O30" s="299"/>
    </row>
    <row r="31" spans="1:15" ht="24" customHeight="1">
      <c r="A31" s="204" t="s">
        <v>175</v>
      </c>
      <c r="B31" s="204"/>
      <c r="C31" s="210" t="s">
        <v>660</v>
      </c>
      <c r="D31" s="307"/>
      <c r="E31" s="275"/>
      <c r="F31" s="287"/>
      <c r="G31" s="207">
        <v>1</v>
      </c>
      <c r="H31" s="204" t="s">
        <v>239</v>
      </c>
      <c r="I31" s="214"/>
      <c r="K31" s="216"/>
      <c r="O31" s="299"/>
    </row>
    <row r="32" spans="1:15" ht="24" customHeight="1">
      <c r="A32" s="204" t="s">
        <v>175</v>
      </c>
      <c r="B32" s="204"/>
      <c r="C32" s="210" t="s">
        <v>661</v>
      </c>
      <c r="D32" s="307"/>
      <c r="E32" s="275"/>
      <c r="F32" s="287"/>
      <c r="G32" s="207">
        <v>1</v>
      </c>
      <c r="H32" s="204" t="s">
        <v>168</v>
      </c>
      <c r="I32" s="214"/>
      <c r="K32" s="216"/>
      <c r="O32" s="299"/>
    </row>
    <row r="33" spans="1:15" ht="24" customHeight="1">
      <c r="A33" s="204" t="s">
        <v>175</v>
      </c>
      <c r="B33" s="204"/>
      <c r="C33" s="210"/>
      <c r="D33" s="307"/>
      <c r="E33" s="275"/>
      <c r="F33" s="287"/>
      <c r="I33" s="214"/>
      <c r="J33" s="215"/>
      <c r="K33" s="254"/>
    </row>
    <row r="34" spans="1:15" ht="24" customHeight="1">
      <c r="A34" s="204" t="s">
        <v>175</v>
      </c>
      <c r="B34" s="204"/>
      <c r="C34" s="210"/>
      <c r="D34" s="307"/>
      <c r="E34" s="275"/>
      <c r="F34" s="287"/>
      <c r="I34" s="214"/>
      <c r="J34" s="215"/>
      <c r="K34" s="254"/>
    </row>
    <row r="35" spans="1:15" ht="24" customHeight="1">
      <c r="A35" s="204" t="s">
        <v>175</v>
      </c>
      <c r="B35" s="204"/>
      <c r="C35" s="210"/>
      <c r="D35" s="307"/>
      <c r="E35" s="275"/>
      <c r="F35" s="287"/>
      <c r="I35" s="214"/>
      <c r="J35" s="215"/>
      <c r="K35" s="254"/>
    </row>
    <row r="36" spans="1:15" ht="24" customHeight="1">
      <c r="A36" s="204" t="s">
        <v>175</v>
      </c>
      <c r="B36" s="204"/>
      <c r="C36" s="210"/>
      <c r="D36" s="307"/>
      <c r="E36" s="275"/>
      <c r="F36" s="287"/>
      <c r="I36" s="214"/>
      <c r="J36" s="215"/>
      <c r="K36" s="254"/>
    </row>
    <row r="37" spans="1:15" ht="24" customHeight="1">
      <c r="A37" s="204"/>
      <c r="B37" s="204"/>
      <c r="C37" s="210"/>
      <c r="D37" s="307"/>
      <c r="E37" s="275"/>
      <c r="F37" s="287"/>
      <c r="I37" s="214"/>
      <c r="J37" s="215"/>
      <c r="K37" s="254"/>
    </row>
    <row r="38" spans="1:15" ht="24" customHeight="1">
      <c r="A38" s="204" t="s">
        <v>175</v>
      </c>
      <c r="B38" s="204"/>
      <c r="C38" s="210"/>
      <c r="D38" s="307"/>
      <c r="E38" s="275"/>
      <c r="F38" s="287"/>
      <c r="I38" s="214"/>
      <c r="J38" s="215"/>
      <c r="K38" s="254"/>
    </row>
    <row r="39" spans="1:15" ht="24" customHeight="1">
      <c r="A39" s="204" t="s">
        <v>175</v>
      </c>
      <c r="B39" s="204"/>
      <c r="C39" s="417" t="s">
        <v>267</v>
      </c>
      <c r="D39" s="306" t="s">
        <v>253</v>
      </c>
      <c r="E39" s="275"/>
      <c r="F39" s="287"/>
      <c r="I39" s="214"/>
      <c r="J39" s="215"/>
      <c r="K39" s="254"/>
    </row>
    <row r="40" spans="1:15" ht="24" customHeight="1">
      <c r="A40" s="204" t="s">
        <v>175</v>
      </c>
      <c r="B40" s="204"/>
      <c r="D40" s="307"/>
      <c r="E40" s="275"/>
      <c r="F40" s="287"/>
      <c r="I40" s="214"/>
      <c r="J40" s="215"/>
      <c r="K40" s="254"/>
    </row>
    <row r="41" spans="1:15" ht="24" customHeight="1">
      <c r="A41" s="204"/>
      <c r="B41" s="204"/>
      <c r="C41" s="316" t="s">
        <v>272</v>
      </c>
      <c r="D41" s="304" t="s">
        <v>180</v>
      </c>
      <c r="E41" s="275"/>
      <c r="F41" s="287"/>
      <c r="I41" s="214"/>
      <c r="J41" s="215"/>
      <c r="K41" s="254"/>
      <c r="O41" s="482"/>
    </row>
    <row r="42" spans="1:15" ht="24" customHeight="1">
      <c r="A42" s="204"/>
      <c r="B42" s="204"/>
      <c r="C42" s="417" t="s">
        <v>683</v>
      </c>
      <c r="D42" s="304"/>
      <c r="E42" s="280" t="s">
        <v>740</v>
      </c>
      <c r="F42" s="410"/>
      <c r="G42" s="411">
        <v>1.0584</v>
      </c>
      <c r="H42" s="204" t="s">
        <v>276</v>
      </c>
      <c r="I42" s="214"/>
      <c r="J42" s="215"/>
      <c r="K42" s="216"/>
      <c r="M42" s="442"/>
      <c r="O42" s="442"/>
    </row>
    <row r="43" spans="1:15" ht="24" customHeight="1">
      <c r="A43" s="204"/>
      <c r="B43" s="204"/>
      <c r="C43" s="417"/>
      <c r="D43" s="304"/>
      <c r="E43" s="280" t="s">
        <v>741</v>
      </c>
      <c r="F43" s="409"/>
      <c r="G43" s="411">
        <v>2.4401999999999999</v>
      </c>
      <c r="H43" s="204" t="s">
        <v>276</v>
      </c>
      <c r="I43" s="214"/>
      <c r="J43" s="215"/>
      <c r="K43" s="216"/>
      <c r="M43" s="442"/>
      <c r="O43" s="442"/>
    </row>
    <row r="44" spans="1:15" ht="24" customHeight="1">
      <c r="A44" s="204"/>
      <c r="B44" s="204"/>
      <c r="C44" s="417"/>
      <c r="D44" s="304"/>
      <c r="E44" s="280" t="s">
        <v>742</v>
      </c>
      <c r="F44" s="409"/>
      <c r="G44" s="411">
        <v>0.69310000000000005</v>
      </c>
      <c r="H44" s="204" t="s">
        <v>276</v>
      </c>
      <c r="I44" s="214"/>
      <c r="J44" s="215"/>
      <c r="K44" s="216"/>
      <c r="M44" s="442"/>
      <c r="O44" s="442"/>
    </row>
    <row r="45" spans="1:15" ht="24" customHeight="1">
      <c r="A45" s="204"/>
      <c r="B45" s="204"/>
      <c r="C45" s="417"/>
      <c r="D45" s="304"/>
      <c r="E45" s="280" t="s">
        <v>743</v>
      </c>
      <c r="F45" s="409"/>
      <c r="G45" s="411">
        <v>1.0974999999999999</v>
      </c>
      <c r="H45" s="204" t="s">
        <v>276</v>
      </c>
      <c r="I45" s="214"/>
      <c r="J45" s="215"/>
      <c r="K45" s="216"/>
      <c r="M45" s="442"/>
      <c r="O45" s="442"/>
    </row>
    <row r="46" spans="1:15" ht="24" customHeight="1">
      <c r="A46" s="204"/>
      <c r="B46" s="204"/>
      <c r="C46" s="417"/>
      <c r="D46" s="304"/>
      <c r="E46" s="280" t="s">
        <v>744</v>
      </c>
      <c r="F46" s="409"/>
      <c r="G46" s="411">
        <v>1.0206</v>
      </c>
      <c r="H46" s="204" t="s">
        <v>276</v>
      </c>
      <c r="I46" s="214"/>
      <c r="J46" s="215"/>
      <c r="K46" s="216"/>
      <c r="M46" s="442"/>
      <c r="O46" s="442"/>
    </row>
    <row r="47" spans="1:15" ht="24" customHeight="1">
      <c r="A47" s="204"/>
      <c r="B47" s="204"/>
      <c r="C47" s="417"/>
      <c r="D47" s="304"/>
      <c r="E47" s="280" t="s">
        <v>745</v>
      </c>
      <c r="F47" s="409"/>
      <c r="G47" s="411">
        <v>1.7653000000000001</v>
      </c>
      <c r="H47" s="204" t="s">
        <v>276</v>
      </c>
      <c r="I47" s="214"/>
      <c r="J47" s="215"/>
      <c r="K47" s="216"/>
      <c r="M47" s="442"/>
      <c r="O47" s="442"/>
    </row>
    <row r="48" spans="1:15" ht="24" customHeight="1">
      <c r="A48" s="204"/>
      <c r="B48" s="204"/>
      <c r="C48" s="417"/>
      <c r="D48" s="304"/>
      <c r="E48" s="280" t="s">
        <v>746</v>
      </c>
      <c r="F48" s="409"/>
      <c r="G48" s="411">
        <v>0.53710000000000002</v>
      </c>
      <c r="H48" s="204" t="s">
        <v>276</v>
      </c>
      <c r="I48" s="214"/>
      <c r="J48" s="215"/>
      <c r="K48" s="216"/>
      <c r="M48" s="442"/>
      <c r="O48" s="442"/>
    </row>
    <row r="49" spans="1:15" ht="24" customHeight="1">
      <c r="A49" s="204"/>
      <c r="B49" s="204"/>
      <c r="C49" s="417"/>
      <c r="D49" s="304"/>
      <c r="E49" s="279"/>
      <c r="F49" s="409"/>
      <c r="I49" s="214"/>
      <c r="J49" s="215"/>
      <c r="K49" s="216"/>
      <c r="M49" s="442"/>
      <c r="O49" s="442"/>
    </row>
    <row r="50" spans="1:15" ht="24" customHeight="1">
      <c r="A50" s="204"/>
      <c r="B50" s="204"/>
      <c r="C50" s="417" t="s">
        <v>684</v>
      </c>
      <c r="D50" s="304"/>
      <c r="E50" s="283" t="s">
        <v>747</v>
      </c>
      <c r="F50" s="410"/>
      <c r="G50" s="411">
        <v>0.1704</v>
      </c>
      <c r="H50" s="204" t="s">
        <v>344</v>
      </c>
      <c r="I50" s="214"/>
      <c r="J50" s="215"/>
      <c r="K50" s="216"/>
      <c r="M50" s="442"/>
      <c r="O50" s="442"/>
    </row>
    <row r="51" spans="1:15" ht="24" customHeight="1">
      <c r="A51" s="204"/>
      <c r="B51" s="204"/>
      <c r="C51" s="417"/>
      <c r="D51" s="304"/>
      <c r="E51" s="279" t="s">
        <v>748</v>
      </c>
      <c r="F51" s="409"/>
      <c r="G51" s="411">
        <v>1.5793999999999999</v>
      </c>
      <c r="H51" s="204" t="s">
        <v>344</v>
      </c>
      <c r="I51" s="214"/>
      <c r="J51" s="215"/>
      <c r="K51" s="216"/>
      <c r="M51" s="442"/>
      <c r="O51" s="442"/>
    </row>
    <row r="52" spans="1:15" ht="24" customHeight="1">
      <c r="A52" s="204"/>
      <c r="B52" s="204"/>
      <c r="C52" s="417"/>
      <c r="D52" s="304"/>
      <c r="E52" s="279" t="s">
        <v>749</v>
      </c>
      <c r="F52" s="409"/>
      <c r="G52" s="411">
        <v>1.4039999999999999</v>
      </c>
      <c r="H52" s="204" t="s">
        <v>344</v>
      </c>
      <c r="I52" s="214"/>
      <c r="J52" s="215"/>
      <c r="K52" s="216"/>
      <c r="M52" s="442"/>
      <c r="O52" s="442"/>
    </row>
    <row r="53" spans="1:15" ht="24" customHeight="1">
      <c r="A53" s="204"/>
      <c r="B53" s="204"/>
      <c r="C53" s="417"/>
      <c r="D53" s="304"/>
      <c r="E53" s="279" t="s">
        <v>750</v>
      </c>
      <c r="F53" s="409"/>
      <c r="G53" s="411">
        <v>8.1000000000000003E-2</v>
      </c>
      <c r="H53" s="204" t="s">
        <v>344</v>
      </c>
      <c r="I53" s="214"/>
      <c r="J53" s="215"/>
      <c r="K53" s="216"/>
      <c r="M53" s="442"/>
      <c r="O53" s="442"/>
    </row>
    <row r="54" spans="1:15" ht="24" customHeight="1">
      <c r="A54" s="204"/>
      <c r="B54" s="204"/>
      <c r="C54" s="417"/>
      <c r="D54" s="304"/>
      <c r="E54" s="279" t="s">
        <v>751</v>
      </c>
      <c r="F54" s="409"/>
      <c r="G54" s="411">
        <v>0.35499999999999998</v>
      </c>
      <c r="H54" s="204" t="s">
        <v>344</v>
      </c>
      <c r="I54" s="214"/>
      <c r="J54" s="215"/>
      <c r="K54" s="216"/>
      <c r="M54" s="442"/>
      <c r="O54" s="442"/>
    </row>
    <row r="55" spans="1:15" ht="24" customHeight="1">
      <c r="A55" s="204"/>
      <c r="B55" s="204"/>
      <c r="C55" s="417"/>
      <c r="D55" s="304"/>
      <c r="E55" s="279" t="s">
        <v>752</v>
      </c>
      <c r="F55" s="409"/>
      <c r="G55" s="411">
        <v>0.34599999999999997</v>
      </c>
      <c r="H55" s="204" t="s">
        <v>344</v>
      </c>
      <c r="I55" s="214"/>
      <c r="J55" s="215"/>
      <c r="K55" s="216"/>
      <c r="M55" s="442"/>
      <c r="O55" s="442"/>
    </row>
    <row r="56" spans="1:15" ht="24" customHeight="1">
      <c r="A56" s="204"/>
      <c r="B56" s="204"/>
      <c r="C56" s="417"/>
      <c r="D56" s="304"/>
      <c r="E56" s="279" t="s">
        <v>753</v>
      </c>
      <c r="F56" s="409"/>
      <c r="G56" s="411">
        <v>0.315</v>
      </c>
      <c r="H56" s="204" t="s">
        <v>344</v>
      </c>
      <c r="I56" s="214"/>
      <c r="J56" s="215"/>
      <c r="K56" s="216"/>
      <c r="M56" s="442"/>
      <c r="O56" s="442"/>
    </row>
    <row r="57" spans="1:15" ht="24" customHeight="1">
      <c r="A57" s="204"/>
      <c r="B57" s="204"/>
      <c r="C57" s="417"/>
      <c r="D57" s="304"/>
      <c r="E57" s="279" t="s">
        <v>754</v>
      </c>
      <c r="F57" s="409"/>
      <c r="G57" s="411">
        <v>0.13500000000000001</v>
      </c>
      <c r="H57" s="204" t="s">
        <v>344</v>
      </c>
      <c r="I57" s="214"/>
      <c r="J57" s="215"/>
      <c r="K57" s="216"/>
      <c r="M57" s="442"/>
      <c r="O57" s="442"/>
    </row>
    <row r="58" spans="1:15" ht="24" customHeight="1">
      <c r="A58" s="204"/>
      <c r="B58" s="204"/>
      <c r="C58" s="417" t="s">
        <v>685</v>
      </c>
      <c r="D58" s="304"/>
      <c r="E58" s="280" t="s">
        <v>755</v>
      </c>
      <c r="F58" s="409"/>
      <c r="G58" s="207">
        <v>49</v>
      </c>
      <c r="H58" s="204" t="s">
        <v>245</v>
      </c>
      <c r="I58" s="214"/>
      <c r="J58" s="215"/>
      <c r="K58" s="216"/>
      <c r="M58" s="442"/>
      <c r="O58" s="442"/>
    </row>
    <row r="59" spans="1:15" ht="24" customHeight="1">
      <c r="A59" s="204"/>
      <c r="B59" s="204"/>
      <c r="C59" s="408"/>
      <c r="D59" s="307"/>
      <c r="E59" s="276" t="s">
        <v>756</v>
      </c>
      <c r="F59" s="296"/>
      <c r="G59" s="207">
        <v>85</v>
      </c>
      <c r="H59" s="204" t="s">
        <v>245</v>
      </c>
      <c r="I59" s="214"/>
      <c r="J59" s="215"/>
      <c r="K59" s="216"/>
      <c r="M59" s="442"/>
      <c r="O59" s="442"/>
    </row>
    <row r="60" spans="1:15" ht="24" customHeight="1">
      <c r="A60" s="204"/>
      <c r="B60" s="204"/>
      <c r="C60" s="417" t="s">
        <v>686</v>
      </c>
      <c r="D60" s="307"/>
      <c r="E60" s="275"/>
      <c r="F60" s="287"/>
      <c r="G60" s="207">
        <v>1</v>
      </c>
      <c r="H60" s="204" t="s">
        <v>239</v>
      </c>
      <c r="I60" s="214"/>
      <c r="J60" s="215"/>
      <c r="K60" s="216"/>
      <c r="M60" s="442"/>
      <c r="O60" s="442"/>
    </row>
    <row r="61" spans="1:15" ht="24" customHeight="1">
      <c r="A61" s="204"/>
      <c r="B61" s="204"/>
      <c r="C61" s="417" t="s">
        <v>687</v>
      </c>
      <c r="D61" s="307"/>
      <c r="E61" s="275"/>
      <c r="F61" s="287"/>
      <c r="G61" s="207">
        <v>1</v>
      </c>
      <c r="H61" s="204" t="s">
        <v>239</v>
      </c>
      <c r="I61" s="214"/>
      <c r="J61" s="215"/>
      <c r="K61" s="216"/>
      <c r="M61" s="442"/>
      <c r="O61" s="442"/>
    </row>
    <row r="62" spans="1:15" ht="24" customHeight="1">
      <c r="A62" s="204"/>
      <c r="B62" s="204"/>
      <c r="C62" s="417" t="s">
        <v>688</v>
      </c>
      <c r="D62" s="307"/>
      <c r="E62" s="275"/>
      <c r="F62" s="287"/>
      <c r="G62" s="207">
        <v>1</v>
      </c>
      <c r="H62" s="204" t="s">
        <v>239</v>
      </c>
      <c r="I62" s="214"/>
      <c r="J62" s="215"/>
      <c r="K62" s="216"/>
      <c r="M62" s="442"/>
      <c r="O62" s="442"/>
    </row>
    <row r="63" spans="1:15" ht="24" customHeight="1">
      <c r="A63" s="204"/>
      <c r="B63" s="204"/>
      <c r="C63" s="417" t="s">
        <v>689</v>
      </c>
      <c r="D63" s="307"/>
      <c r="E63" s="642" t="s">
        <v>692</v>
      </c>
      <c r="F63" s="643"/>
      <c r="G63" s="207">
        <v>1</v>
      </c>
      <c r="H63" s="204" t="s">
        <v>239</v>
      </c>
      <c r="I63" s="214"/>
      <c r="J63" s="215"/>
      <c r="K63" s="216"/>
      <c r="M63" s="442"/>
      <c r="O63" s="442"/>
    </row>
    <row r="64" spans="1:15" ht="24" customHeight="1">
      <c r="A64" s="204"/>
      <c r="B64" s="204"/>
      <c r="C64" s="417" t="s">
        <v>690</v>
      </c>
      <c r="D64" s="307"/>
      <c r="E64" s="275"/>
      <c r="F64" s="287"/>
      <c r="G64" s="207">
        <v>1</v>
      </c>
      <c r="H64" s="204" t="s">
        <v>239</v>
      </c>
      <c r="I64" s="214"/>
      <c r="J64" s="215"/>
      <c r="K64" s="216"/>
      <c r="M64" s="442"/>
      <c r="O64" s="442"/>
    </row>
    <row r="65" spans="1:15" ht="24" customHeight="1">
      <c r="A65" s="204"/>
      <c r="B65" s="204"/>
      <c r="C65" s="417" t="s">
        <v>691</v>
      </c>
      <c r="D65" s="307"/>
      <c r="E65" s="275"/>
      <c r="F65" s="287"/>
      <c r="G65" s="207">
        <v>3</v>
      </c>
      <c r="H65" s="204" t="s">
        <v>693</v>
      </c>
      <c r="I65" s="214"/>
      <c r="J65" s="215"/>
      <c r="K65" s="216"/>
      <c r="M65" s="442"/>
      <c r="O65" s="442"/>
    </row>
    <row r="66" spans="1:15" ht="24" customHeight="1">
      <c r="A66" s="204"/>
      <c r="B66" s="204"/>
      <c r="C66" s="408" t="s">
        <v>702</v>
      </c>
      <c r="D66" s="307"/>
      <c r="E66" s="275"/>
      <c r="F66" s="287"/>
      <c r="I66" s="214"/>
      <c r="J66" s="215"/>
      <c r="K66" s="216"/>
      <c r="M66" s="442"/>
      <c r="O66" s="442"/>
    </row>
    <row r="67" spans="1:15" ht="24" customHeight="1">
      <c r="A67" s="204"/>
      <c r="B67" s="204"/>
      <c r="C67" s="417" t="s">
        <v>694</v>
      </c>
      <c r="D67" s="307"/>
      <c r="E67" s="275" t="s">
        <v>698</v>
      </c>
      <c r="F67" s="287"/>
      <c r="G67" s="207">
        <v>138.18</v>
      </c>
      <c r="H67" s="204" t="s">
        <v>664</v>
      </c>
      <c r="I67" s="214"/>
      <c r="J67" s="215"/>
      <c r="K67" s="216"/>
      <c r="M67" s="442"/>
      <c r="O67" s="442"/>
    </row>
    <row r="68" spans="1:15" ht="24" customHeight="1">
      <c r="A68" s="204"/>
      <c r="B68" s="204"/>
      <c r="C68" s="417" t="s">
        <v>695</v>
      </c>
      <c r="D68" s="307"/>
      <c r="E68" s="275" t="s">
        <v>699</v>
      </c>
      <c r="F68" s="287"/>
      <c r="G68" s="207">
        <v>276.36</v>
      </c>
      <c r="H68" s="204" t="s">
        <v>664</v>
      </c>
      <c r="I68" s="214"/>
      <c r="J68" s="215"/>
      <c r="K68" s="216"/>
      <c r="M68" s="442"/>
      <c r="O68" s="442"/>
    </row>
    <row r="69" spans="1:15" ht="24" customHeight="1">
      <c r="A69" s="204"/>
      <c r="B69" s="204"/>
      <c r="C69" s="417" t="s">
        <v>696</v>
      </c>
      <c r="D69" s="307"/>
      <c r="E69" s="275" t="s">
        <v>700</v>
      </c>
      <c r="F69" s="287"/>
      <c r="G69" s="207">
        <v>406.32</v>
      </c>
      <c r="H69" s="204" t="s">
        <v>197</v>
      </c>
      <c r="I69" s="214"/>
      <c r="J69" s="215"/>
      <c r="K69" s="216"/>
      <c r="M69" s="442"/>
      <c r="O69" s="442"/>
    </row>
    <row r="70" spans="1:15" ht="24" customHeight="1">
      <c r="A70" s="204"/>
      <c r="B70" s="204"/>
      <c r="C70" s="417" t="s">
        <v>697</v>
      </c>
      <c r="D70" s="307"/>
      <c r="E70" s="275" t="s">
        <v>701</v>
      </c>
      <c r="F70" s="287"/>
      <c r="G70" s="207">
        <v>101.77</v>
      </c>
      <c r="H70" s="204" t="s">
        <v>664</v>
      </c>
      <c r="I70" s="214"/>
      <c r="J70" s="215"/>
      <c r="K70" s="216"/>
      <c r="M70" s="442"/>
      <c r="O70" s="442"/>
    </row>
    <row r="71" spans="1:15" ht="24" customHeight="1">
      <c r="A71" s="204"/>
      <c r="B71" s="204"/>
      <c r="C71" s="417" t="s">
        <v>697</v>
      </c>
      <c r="D71" s="307"/>
      <c r="E71" s="276" t="s">
        <v>739</v>
      </c>
      <c r="F71" s="287"/>
      <c r="G71" s="207">
        <v>138.18</v>
      </c>
      <c r="H71" s="204" t="s">
        <v>664</v>
      </c>
      <c r="I71" s="214"/>
      <c r="J71" s="215"/>
      <c r="K71" s="216"/>
      <c r="M71" s="442"/>
      <c r="O71" s="442"/>
    </row>
    <row r="72" spans="1:15" ht="24" customHeight="1">
      <c r="A72" s="204"/>
      <c r="B72" s="204"/>
      <c r="C72" s="408" t="s">
        <v>703</v>
      </c>
      <c r="D72" s="307"/>
      <c r="E72" s="275"/>
      <c r="F72" s="287"/>
      <c r="I72" s="214"/>
      <c r="J72" s="215"/>
      <c r="K72" s="216"/>
      <c r="M72" s="442"/>
      <c r="O72" s="442"/>
    </row>
    <row r="73" spans="1:15" ht="24" customHeight="1">
      <c r="A73" s="204"/>
      <c r="B73" s="204"/>
      <c r="C73" s="417" t="s">
        <v>704</v>
      </c>
      <c r="D73" s="307"/>
      <c r="E73" s="275" t="s">
        <v>705</v>
      </c>
      <c r="F73" s="287"/>
      <c r="G73" s="207">
        <v>53.68</v>
      </c>
      <c r="H73" s="204" t="s">
        <v>664</v>
      </c>
      <c r="I73" s="214"/>
      <c r="J73" s="215"/>
      <c r="K73" s="216" t="s">
        <v>154</v>
      </c>
      <c r="M73" s="442"/>
      <c r="O73" s="442"/>
    </row>
    <row r="74" spans="1:15" ht="24" customHeight="1">
      <c r="A74" s="204"/>
      <c r="B74" s="204"/>
      <c r="C74" s="408" t="s">
        <v>706</v>
      </c>
      <c r="D74" s="307"/>
      <c r="E74" s="275"/>
      <c r="F74" s="287"/>
      <c r="I74" s="214"/>
      <c r="J74" s="215"/>
      <c r="K74" s="216"/>
      <c r="M74" s="442"/>
      <c r="O74" s="442"/>
    </row>
    <row r="75" spans="1:15" ht="24" customHeight="1">
      <c r="A75" s="204"/>
      <c r="B75" s="204"/>
      <c r="C75" s="417" t="s">
        <v>707</v>
      </c>
      <c r="D75" s="307"/>
      <c r="E75" s="275" t="s">
        <v>710</v>
      </c>
      <c r="F75" s="287"/>
      <c r="G75" s="207">
        <v>59.15</v>
      </c>
      <c r="H75" s="204" t="s">
        <v>664</v>
      </c>
      <c r="I75" s="214"/>
      <c r="J75" s="215"/>
      <c r="K75" s="216"/>
      <c r="M75" s="442"/>
      <c r="O75" s="442"/>
    </row>
    <row r="76" spans="1:15" ht="24" customHeight="1">
      <c r="A76" s="204"/>
      <c r="B76" s="204"/>
      <c r="C76" s="417" t="s">
        <v>708</v>
      </c>
      <c r="D76" s="307"/>
      <c r="E76" s="275" t="s">
        <v>710</v>
      </c>
      <c r="F76" s="287"/>
      <c r="G76" s="207">
        <v>22.5</v>
      </c>
      <c r="H76" s="204" t="s">
        <v>664</v>
      </c>
      <c r="I76" s="214"/>
      <c r="J76" s="215"/>
      <c r="K76" s="216"/>
      <c r="M76" s="442"/>
      <c r="O76" s="442"/>
    </row>
    <row r="77" spans="1:15" ht="24" customHeight="1">
      <c r="A77" s="204"/>
      <c r="B77" s="204"/>
      <c r="C77" s="417" t="s">
        <v>709</v>
      </c>
      <c r="D77" s="307"/>
      <c r="E77" s="275" t="s">
        <v>711</v>
      </c>
      <c r="F77" s="287"/>
      <c r="G77" s="207">
        <v>48</v>
      </c>
      <c r="H77" s="204" t="s">
        <v>664</v>
      </c>
      <c r="I77" s="214"/>
      <c r="J77" s="215"/>
      <c r="K77" s="216"/>
      <c r="M77" s="442"/>
      <c r="O77" s="442"/>
    </row>
    <row r="78" spans="1:15" ht="24" customHeight="1">
      <c r="A78" s="204"/>
      <c r="B78" s="204"/>
      <c r="C78" s="417" t="s">
        <v>697</v>
      </c>
      <c r="D78" s="307"/>
      <c r="E78" s="275" t="s">
        <v>712</v>
      </c>
      <c r="F78" s="287"/>
      <c r="G78" s="207">
        <v>74.11</v>
      </c>
      <c r="H78" s="204" t="s">
        <v>664</v>
      </c>
      <c r="I78" s="214"/>
      <c r="J78" s="215"/>
      <c r="K78" s="216"/>
      <c r="M78" s="442"/>
      <c r="O78" s="442"/>
    </row>
    <row r="79" spans="1:15" ht="24" customHeight="1">
      <c r="A79" s="204"/>
      <c r="B79" s="204"/>
      <c r="C79" s="408"/>
      <c r="D79" s="307"/>
      <c r="E79" s="275"/>
      <c r="F79" s="287"/>
      <c r="I79" s="214"/>
      <c r="J79" s="215"/>
      <c r="K79" s="216"/>
      <c r="M79" s="442"/>
      <c r="O79" s="442"/>
    </row>
    <row r="80" spans="1:15" ht="24" customHeight="1">
      <c r="A80" s="204"/>
      <c r="B80" s="204"/>
      <c r="C80" s="408" t="s">
        <v>713</v>
      </c>
      <c r="D80" s="307"/>
      <c r="E80" s="275"/>
      <c r="F80" s="287"/>
      <c r="I80" s="214"/>
      <c r="J80" s="215"/>
      <c r="K80" s="216"/>
      <c r="M80" s="442"/>
      <c r="O80" s="442"/>
    </row>
    <row r="81" spans="1:15" ht="24" customHeight="1">
      <c r="A81" s="204"/>
      <c r="B81" s="204"/>
      <c r="C81" s="417" t="s">
        <v>714</v>
      </c>
      <c r="D81" s="307"/>
      <c r="E81" s="640" t="s">
        <v>719</v>
      </c>
      <c r="F81" s="641"/>
      <c r="G81" s="207">
        <v>63</v>
      </c>
      <c r="H81" s="204" t="s">
        <v>664</v>
      </c>
      <c r="I81" s="214"/>
      <c r="J81" s="215"/>
      <c r="K81" s="216"/>
      <c r="M81" s="442"/>
      <c r="O81" s="442"/>
    </row>
    <row r="82" spans="1:15" ht="24" customHeight="1">
      <c r="A82" s="204"/>
      <c r="B82" s="204"/>
      <c r="C82" s="417" t="s">
        <v>715</v>
      </c>
      <c r="D82" s="307"/>
      <c r="E82" s="275" t="s">
        <v>718</v>
      </c>
      <c r="F82" s="287"/>
      <c r="G82" s="207">
        <v>11.11</v>
      </c>
      <c r="H82" s="204" t="s">
        <v>664</v>
      </c>
      <c r="I82" s="214"/>
      <c r="J82" s="215"/>
      <c r="K82" s="216"/>
      <c r="M82" s="442"/>
      <c r="O82" s="442"/>
    </row>
    <row r="83" spans="1:15" ht="24" customHeight="1">
      <c r="A83" s="204"/>
      <c r="B83" s="204"/>
      <c r="C83" s="417" t="s">
        <v>716</v>
      </c>
      <c r="D83" s="307"/>
      <c r="E83" s="275" t="s">
        <v>721</v>
      </c>
      <c r="F83" s="287"/>
      <c r="G83" s="207">
        <v>4.24</v>
      </c>
      <c r="H83" s="204" t="s">
        <v>664</v>
      </c>
      <c r="I83" s="214"/>
      <c r="J83" s="215"/>
      <c r="K83" s="216"/>
      <c r="M83" s="442"/>
      <c r="O83" s="442"/>
    </row>
    <row r="84" spans="1:15" ht="24" customHeight="1">
      <c r="A84" s="204"/>
      <c r="B84" s="204"/>
      <c r="C84" s="417" t="s">
        <v>717</v>
      </c>
      <c r="D84" s="307"/>
      <c r="E84" s="275" t="s">
        <v>720</v>
      </c>
      <c r="F84" s="287"/>
      <c r="G84" s="207">
        <v>88.1</v>
      </c>
      <c r="H84" s="204" t="s">
        <v>197</v>
      </c>
      <c r="I84" s="214"/>
      <c r="J84" s="215"/>
      <c r="K84" s="216"/>
      <c r="M84" s="442"/>
      <c r="O84" s="442"/>
    </row>
    <row r="85" spans="1:15" ht="24" customHeight="1">
      <c r="A85" s="204"/>
      <c r="B85" s="204"/>
      <c r="C85" s="417"/>
      <c r="D85" s="307"/>
      <c r="E85" s="275"/>
      <c r="F85" s="287"/>
      <c r="I85" s="214"/>
      <c r="J85" s="215"/>
      <c r="K85" s="216"/>
      <c r="M85" s="442"/>
      <c r="O85" s="442"/>
    </row>
    <row r="86" spans="1:15" ht="24" customHeight="1">
      <c r="A86" s="204"/>
      <c r="B86" s="204"/>
      <c r="C86" s="417" t="s">
        <v>722</v>
      </c>
      <c r="D86" s="307"/>
      <c r="E86" s="275"/>
      <c r="F86" s="287"/>
      <c r="I86" s="214"/>
      <c r="J86" s="215"/>
      <c r="K86" s="216"/>
      <c r="M86" s="442"/>
      <c r="O86" s="442"/>
    </row>
    <row r="87" spans="1:15" ht="24" customHeight="1">
      <c r="A87" s="204"/>
      <c r="B87" s="204"/>
      <c r="C87" s="417" t="s">
        <v>725</v>
      </c>
      <c r="D87" s="307"/>
      <c r="E87" s="275" t="s">
        <v>1340</v>
      </c>
      <c r="F87" s="287"/>
      <c r="G87" s="207">
        <v>237</v>
      </c>
      <c r="H87" s="204" t="s">
        <v>664</v>
      </c>
      <c r="I87" s="214"/>
      <c r="J87" s="215"/>
      <c r="K87" s="216"/>
      <c r="M87" s="442"/>
      <c r="O87" s="442"/>
    </row>
    <row r="88" spans="1:15" ht="24" customHeight="1">
      <c r="A88" s="204"/>
      <c r="B88" s="204"/>
      <c r="C88" s="417" t="s">
        <v>723</v>
      </c>
      <c r="D88" s="307"/>
      <c r="E88" s="275" t="s">
        <v>724</v>
      </c>
      <c r="F88" s="287"/>
      <c r="G88" s="207">
        <f>G87</f>
        <v>237</v>
      </c>
      <c r="H88" s="204" t="s">
        <v>664</v>
      </c>
      <c r="I88" s="214"/>
      <c r="J88" s="215"/>
      <c r="K88" s="216"/>
      <c r="M88" s="442"/>
      <c r="O88" s="442"/>
    </row>
    <row r="89" spans="1:15" ht="24" customHeight="1">
      <c r="A89" s="204"/>
      <c r="B89" s="204"/>
      <c r="C89" s="417"/>
      <c r="D89" s="307"/>
      <c r="E89" s="275"/>
      <c r="F89" s="287"/>
      <c r="I89" s="214"/>
      <c r="J89" s="215"/>
      <c r="K89" s="216"/>
      <c r="M89" s="442"/>
      <c r="O89" s="442"/>
    </row>
    <row r="90" spans="1:15" ht="24" customHeight="1">
      <c r="A90" s="204"/>
      <c r="B90" s="204"/>
      <c r="C90" s="408" t="s">
        <v>726</v>
      </c>
      <c r="D90" s="307"/>
      <c r="E90" s="275"/>
      <c r="F90" s="287"/>
      <c r="I90" s="214"/>
      <c r="J90" s="215"/>
      <c r="K90" s="216"/>
      <c r="M90" s="442"/>
      <c r="O90" s="442"/>
    </row>
    <row r="91" spans="1:15" ht="24" customHeight="1">
      <c r="A91" s="204"/>
      <c r="B91" s="204"/>
      <c r="C91" s="417" t="s">
        <v>727</v>
      </c>
      <c r="D91" s="307"/>
      <c r="E91" s="275" t="s">
        <v>1342</v>
      </c>
      <c r="F91" s="287"/>
      <c r="G91" s="207">
        <v>1</v>
      </c>
      <c r="H91" s="204" t="s">
        <v>239</v>
      </c>
      <c r="I91" s="214"/>
      <c r="J91" s="215"/>
      <c r="K91" s="216"/>
      <c r="M91" s="442"/>
      <c r="O91" s="442"/>
    </row>
    <row r="92" spans="1:15" ht="24" customHeight="1">
      <c r="A92" s="204"/>
      <c r="B92" s="204"/>
      <c r="C92" s="417" t="s">
        <v>729</v>
      </c>
      <c r="D92" s="307"/>
      <c r="E92" s="275" t="s">
        <v>728</v>
      </c>
      <c r="F92" s="483" t="s">
        <v>1343</v>
      </c>
      <c r="G92" s="207">
        <v>1</v>
      </c>
      <c r="H92" s="204" t="s">
        <v>239</v>
      </c>
      <c r="I92" s="214"/>
      <c r="J92" s="215"/>
      <c r="K92" s="216"/>
      <c r="M92" s="442"/>
      <c r="O92" s="442"/>
    </row>
    <row r="93" spans="1:15" ht="24" customHeight="1">
      <c r="A93" s="204"/>
      <c r="B93" s="204"/>
      <c r="C93" s="417" t="s">
        <v>730</v>
      </c>
      <c r="D93" s="307"/>
      <c r="E93" s="275" t="s">
        <v>734</v>
      </c>
      <c r="F93" s="287"/>
      <c r="G93" s="207">
        <v>2</v>
      </c>
      <c r="H93" s="204" t="s">
        <v>28</v>
      </c>
      <c r="I93" s="214"/>
      <c r="J93" s="215"/>
      <c r="K93" s="216"/>
      <c r="M93" s="442"/>
      <c r="O93" s="442"/>
    </row>
    <row r="94" spans="1:15" ht="24" customHeight="1">
      <c r="A94" s="204"/>
      <c r="B94" s="204"/>
      <c r="C94" s="417" t="s">
        <v>731</v>
      </c>
      <c r="D94" s="307"/>
      <c r="E94" s="640" t="s">
        <v>736</v>
      </c>
      <c r="F94" s="641"/>
      <c r="G94" s="207">
        <v>1</v>
      </c>
      <c r="H94" s="204" t="s">
        <v>28</v>
      </c>
      <c r="I94" s="214"/>
      <c r="J94" s="215"/>
      <c r="K94" s="216"/>
      <c r="M94" s="442"/>
      <c r="O94" s="442"/>
    </row>
    <row r="95" spans="1:15" ht="24" customHeight="1">
      <c r="A95" s="204"/>
      <c r="B95" s="204"/>
      <c r="C95" s="417" t="s">
        <v>732</v>
      </c>
      <c r="D95" s="307"/>
      <c r="E95" s="644" t="s">
        <v>735</v>
      </c>
      <c r="F95" s="645"/>
      <c r="G95" s="207">
        <v>1</v>
      </c>
      <c r="H95" s="204" t="s">
        <v>28</v>
      </c>
      <c r="I95" s="214"/>
      <c r="J95" s="215"/>
      <c r="K95" s="216"/>
      <c r="M95" s="442"/>
      <c r="O95" s="442"/>
    </row>
    <row r="96" spans="1:15" ht="24" customHeight="1">
      <c r="A96" s="204"/>
      <c r="B96" s="204"/>
      <c r="C96" s="417" t="s">
        <v>733</v>
      </c>
      <c r="D96" s="307"/>
      <c r="E96" s="275" t="s">
        <v>1344</v>
      </c>
      <c r="F96" s="287"/>
      <c r="G96" s="207">
        <v>1</v>
      </c>
      <c r="H96" s="204" t="s">
        <v>239</v>
      </c>
      <c r="I96" s="214"/>
      <c r="J96" s="215"/>
      <c r="K96" s="216"/>
      <c r="M96" s="442"/>
      <c r="O96" s="442"/>
    </row>
    <row r="97" spans="1:15" ht="24" customHeight="1">
      <c r="A97" s="204"/>
      <c r="B97" s="204"/>
      <c r="C97" s="417" t="s">
        <v>1341</v>
      </c>
      <c r="D97" s="307"/>
      <c r="E97" s="276" t="s">
        <v>1345</v>
      </c>
      <c r="F97" s="287"/>
      <c r="G97" s="207">
        <v>1</v>
      </c>
      <c r="H97" s="204" t="s">
        <v>239</v>
      </c>
      <c r="I97" s="214"/>
      <c r="J97" s="215"/>
      <c r="K97" s="216"/>
      <c r="M97" s="442"/>
      <c r="O97" s="442"/>
    </row>
    <row r="98" spans="1:15" ht="24" customHeight="1">
      <c r="A98" s="204"/>
      <c r="B98" s="204"/>
      <c r="C98" s="408" t="s">
        <v>737</v>
      </c>
      <c r="D98" s="307"/>
      <c r="E98" s="276" t="s">
        <v>1349</v>
      </c>
      <c r="F98" s="287"/>
      <c r="I98" s="214"/>
      <c r="J98" s="215"/>
      <c r="K98" s="216"/>
      <c r="O98" s="299"/>
    </row>
    <row r="99" spans="1:15" ht="24" customHeight="1">
      <c r="A99" s="204"/>
      <c r="B99" s="204"/>
      <c r="C99" s="417" t="s">
        <v>1350</v>
      </c>
      <c r="D99" s="307"/>
      <c r="E99" s="640" t="s">
        <v>1374</v>
      </c>
      <c r="F99" s="641"/>
      <c r="G99" s="207">
        <v>1</v>
      </c>
      <c r="H99" s="204" t="s">
        <v>179</v>
      </c>
      <c r="I99" s="214"/>
      <c r="J99" s="215"/>
      <c r="K99" s="216"/>
      <c r="M99" s="442"/>
      <c r="O99" s="442"/>
    </row>
    <row r="100" spans="1:15" ht="24" customHeight="1">
      <c r="A100" s="204"/>
      <c r="B100" s="204"/>
      <c r="C100" s="417" t="s">
        <v>1351</v>
      </c>
      <c r="D100" s="307"/>
      <c r="E100" s="644" t="s">
        <v>1346</v>
      </c>
      <c r="F100" s="641"/>
      <c r="G100" s="207">
        <v>1</v>
      </c>
      <c r="H100" s="204" t="s">
        <v>179</v>
      </c>
      <c r="I100" s="214"/>
      <c r="J100" s="215"/>
      <c r="K100" s="216"/>
      <c r="M100" s="442"/>
      <c r="O100" s="442"/>
    </row>
    <row r="101" spans="1:15" ht="24" customHeight="1">
      <c r="A101" s="204"/>
      <c r="B101" s="204"/>
      <c r="C101" s="417" t="s">
        <v>1352</v>
      </c>
      <c r="D101" s="307"/>
      <c r="E101" s="640" t="s">
        <v>1347</v>
      </c>
      <c r="F101" s="641"/>
      <c r="G101" s="207">
        <v>1</v>
      </c>
      <c r="H101" s="204" t="s">
        <v>179</v>
      </c>
      <c r="I101" s="214"/>
      <c r="J101" s="215"/>
      <c r="K101" s="216"/>
      <c r="M101" s="442"/>
      <c r="O101" s="442"/>
    </row>
    <row r="102" spans="1:15" ht="24" customHeight="1">
      <c r="A102" s="204"/>
      <c r="B102" s="204"/>
      <c r="C102" s="417" t="s">
        <v>1353</v>
      </c>
      <c r="D102" s="307"/>
      <c r="E102" s="640" t="s">
        <v>738</v>
      </c>
      <c r="F102" s="641"/>
      <c r="G102" s="207">
        <v>4</v>
      </c>
      <c r="H102" s="204" t="s">
        <v>179</v>
      </c>
      <c r="I102" s="214"/>
      <c r="J102" s="215"/>
      <c r="K102" s="216"/>
      <c r="M102" s="442"/>
      <c r="O102" s="442"/>
    </row>
    <row r="103" spans="1:15" ht="24" customHeight="1">
      <c r="A103" s="204"/>
      <c r="B103" s="204"/>
      <c r="C103" s="417" t="s">
        <v>1354</v>
      </c>
      <c r="D103" s="307"/>
      <c r="E103" s="640" t="s">
        <v>1348</v>
      </c>
      <c r="F103" s="641"/>
      <c r="G103" s="207">
        <v>1</v>
      </c>
      <c r="H103" s="204" t="s">
        <v>179</v>
      </c>
      <c r="I103" s="214"/>
      <c r="J103" s="215"/>
      <c r="K103" s="216"/>
      <c r="M103" s="442"/>
      <c r="O103" s="442"/>
    </row>
    <row r="104" spans="1:15" ht="24" customHeight="1">
      <c r="A104" s="204"/>
      <c r="B104" s="204"/>
      <c r="C104" s="417"/>
      <c r="D104" s="307"/>
      <c r="E104" s="640"/>
      <c r="F104" s="641"/>
      <c r="I104" s="214"/>
      <c r="J104" s="215"/>
      <c r="K104" s="216"/>
      <c r="O104" s="299"/>
    </row>
    <row r="105" spans="1:15" ht="24" customHeight="1">
      <c r="A105" s="204"/>
      <c r="B105" s="204"/>
      <c r="C105" s="417"/>
      <c r="D105" s="307"/>
      <c r="E105" s="640"/>
      <c r="F105" s="641"/>
      <c r="I105" s="214"/>
      <c r="J105" s="215"/>
      <c r="K105" s="216"/>
      <c r="O105" s="299"/>
    </row>
    <row r="106" spans="1:15" ht="24" customHeight="1">
      <c r="A106" s="204"/>
      <c r="B106" s="204"/>
      <c r="C106" s="417"/>
      <c r="D106" s="307"/>
      <c r="E106" s="640"/>
      <c r="F106" s="641"/>
      <c r="I106" s="214"/>
      <c r="J106" s="215"/>
      <c r="K106" s="216"/>
      <c r="O106" s="299"/>
    </row>
    <row r="107" spans="1:15" ht="24" customHeight="1">
      <c r="A107" s="204"/>
      <c r="B107" s="204"/>
      <c r="C107" s="417"/>
      <c r="D107" s="307"/>
      <c r="E107" s="640"/>
      <c r="F107" s="641"/>
      <c r="I107" s="214"/>
      <c r="J107" s="215"/>
      <c r="K107" s="216"/>
      <c r="O107" s="299"/>
    </row>
    <row r="108" spans="1:15" ht="24" customHeight="1">
      <c r="A108" s="204"/>
      <c r="B108" s="204"/>
      <c r="C108" s="417"/>
      <c r="D108" s="304"/>
      <c r="E108" s="640"/>
      <c r="F108" s="641"/>
      <c r="I108" s="214"/>
      <c r="J108" s="215"/>
      <c r="K108" s="216"/>
      <c r="O108" s="299"/>
    </row>
    <row r="109" spans="1:15" ht="24" customHeight="1">
      <c r="A109" s="204"/>
      <c r="B109" s="204"/>
      <c r="C109" s="417"/>
      <c r="D109" s="304"/>
      <c r="E109" s="640"/>
      <c r="F109" s="641"/>
      <c r="I109" s="214"/>
      <c r="J109" s="215"/>
      <c r="K109" s="216"/>
      <c r="O109" s="299"/>
    </row>
    <row r="110" spans="1:15" ht="24" customHeight="1">
      <c r="A110" s="204"/>
      <c r="B110" s="204"/>
      <c r="C110" s="417"/>
      <c r="D110" s="304"/>
      <c r="E110" s="640"/>
      <c r="F110" s="641"/>
      <c r="I110" s="214"/>
      <c r="J110" s="215"/>
      <c r="K110" s="216"/>
      <c r="O110" s="299"/>
    </row>
    <row r="111" spans="1:15" ht="24" customHeight="1">
      <c r="A111" s="204"/>
      <c r="B111" s="204"/>
      <c r="C111" s="408"/>
      <c r="D111" s="307"/>
      <c r="E111" s="275"/>
      <c r="F111" s="287"/>
      <c r="I111" s="214"/>
      <c r="J111" s="215"/>
      <c r="K111" s="216"/>
      <c r="O111" s="299"/>
    </row>
    <row r="112" spans="1:15" ht="24" customHeight="1">
      <c r="A112" s="204"/>
      <c r="B112" s="204"/>
      <c r="C112" s="408"/>
      <c r="D112" s="307"/>
      <c r="E112" s="275"/>
      <c r="F112" s="287"/>
      <c r="I112" s="214"/>
      <c r="J112" s="215"/>
      <c r="K112" s="216"/>
      <c r="O112" s="299"/>
    </row>
    <row r="113" spans="1:15" ht="24" customHeight="1">
      <c r="A113" s="204"/>
      <c r="B113" s="204"/>
      <c r="C113" s="408"/>
      <c r="D113" s="307"/>
      <c r="E113" s="275"/>
      <c r="F113" s="287"/>
      <c r="I113" s="214"/>
      <c r="J113" s="215"/>
      <c r="K113" s="216"/>
      <c r="O113" s="299"/>
    </row>
    <row r="114" spans="1:15" ht="24" customHeight="1">
      <c r="A114" s="204"/>
      <c r="B114" s="204"/>
      <c r="C114" s="408"/>
      <c r="D114" s="307"/>
      <c r="E114" s="275"/>
      <c r="F114" s="287"/>
      <c r="I114" s="214"/>
      <c r="J114" s="215"/>
      <c r="K114" s="216"/>
      <c r="O114" s="299"/>
    </row>
    <row r="115" spans="1:15" ht="24" customHeight="1">
      <c r="A115" s="204"/>
      <c r="B115" s="204"/>
      <c r="C115" s="417" t="s">
        <v>272</v>
      </c>
      <c r="D115" s="306" t="s">
        <v>253</v>
      </c>
      <c r="E115" s="275"/>
      <c r="F115" s="287"/>
      <c r="I115" s="214"/>
      <c r="J115" s="215"/>
      <c r="K115" s="216"/>
      <c r="O115" s="299"/>
    </row>
    <row r="116" spans="1:15" ht="24" customHeight="1">
      <c r="A116" s="204"/>
      <c r="B116" s="204"/>
      <c r="C116" s="408"/>
      <c r="D116" s="307"/>
      <c r="E116" s="275"/>
      <c r="F116" s="287"/>
      <c r="I116" s="214"/>
      <c r="J116" s="215"/>
      <c r="K116" s="216"/>
      <c r="O116" s="299"/>
    </row>
    <row r="117" spans="1:15" ht="24" customHeight="1">
      <c r="A117" s="204" t="s">
        <v>175</v>
      </c>
      <c r="B117" s="204"/>
      <c r="C117" s="316" t="s">
        <v>279</v>
      </c>
      <c r="D117" s="304" t="s">
        <v>757</v>
      </c>
      <c r="E117" s="275"/>
      <c r="F117" s="287"/>
      <c r="I117" s="214"/>
      <c r="J117" s="215"/>
      <c r="K117" s="254"/>
      <c r="O117" s="300"/>
    </row>
    <row r="118" spans="1:15" ht="24" customHeight="1">
      <c r="A118" s="204" t="s">
        <v>175</v>
      </c>
      <c r="B118" s="204"/>
      <c r="D118" s="307"/>
      <c r="E118" s="275"/>
      <c r="F118" s="287"/>
      <c r="I118" s="214"/>
      <c r="J118" s="215"/>
      <c r="K118" s="254"/>
      <c r="O118" s="299"/>
    </row>
    <row r="119" spans="1:15" ht="24" customHeight="1">
      <c r="A119" s="204" t="s">
        <v>175</v>
      </c>
      <c r="B119" s="204"/>
      <c r="C119" s="210" t="s">
        <v>665</v>
      </c>
      <c r="D119" s="307"/>
      <c r="E119" s="638" t="s">
        <v>666</v>
      </c>
      <c r="F119" s="639"/>
      <c r="G119" s="207">
        <v>132.1</v>
      </c>
      <c r="H119" s="204" t="s">
        <v>664</v>
      </c>
      <c r="I119" s="214"/>
      <c r="J119" s="215"/>
      <c r="K119" s="216"/>
      <c r="O119" s="299"/>
    </row>
    <row r="120" spans="1:15" ht="24" customHeight="1">
      <c r="A120" s="204" t="s">
        <v>175</v>
      </c>
      <c r="B120" s="204"/>
      <c r="C120" s="210" t="s">
        <v>667</v>
      </c>
      <c r="D120" s="307"/>
      <c r="E120" s="280"/>
      <c r="F120" s="292"/>
      <c r="G120" s="207">
        <v>132.1</v>
      </c>
      <c r="H120" s="204" t="s">
        <v>664</v>
      </c>
      <c r="I120" s="214"/>
      <c r="J120" s="215"/>
      <c r="K120" s="216"/>
      <c r="O120" s="299"/>
    </row>
    <row r="121" spans="1:15" ht="24" customHeight="1">
      <c r="A121" s="204" t="s">
        <v>175</v>
      </c>
      <c r="B121" s="204"/>
      <c r="C121" s="210" t="s">
        <v>668</v>
      </c>
      <c r="D121" s="307"/>
      <c r="E121" s="280" t="s">
        <v>676</v>
      </c>
      <c r="F121" s="292"/>
      <c r="G121" s="207">
        <v>60.2</v>
      </c>
      <c r="H121" s="204" t="s">
        <v>197</v>
      </c>
      <c r="I121" s="214"/>
      <c r="J121" s="215"/>
      <c r="K121" s="216"/>
      <c r="O121" s="299"/>
    </row>
    <row r="122" spans="1:15" ht="24" customHeight="1">
      <c r="A122" s="204" t="s">
        <v>175</v>
      </c>
      <c r="B122" s="204"/>
      <c r="C122" s="210" t="s">
        <v>669</v>
      </c>
      <c r="D122" s="307"/>
      <c r="E122" s="280" t="s">
        <v>677</v>
      </c>
      <c r="F122" s="292" t="s">
        <v>678</v>
      </c>
      <c r="G122" s="207">
        <v>10.8</v>
      </c>
      <c r="H122" s="204" t="s">
        <v>197</v>
      </c>
      <c r="I122" s="214"/>
      <c r="J122" s="215"/>
      <c r="K122" s="216"/>
      <c r="O122" s="299"/>
    </row>
    <row r="123" spans="1:15" ht="24" customHeight="1">
      <c r="A123" s="204" t="s">
        <v>175</v>
      </c>
      <c r="B123" s="204"/>
      <c r="C123" s="210" t="s">
        <v>670</v>
      </c>
      <c r="D123" s="307"/>
      <c r="E123" s="275" t="s">
        <v>679</v>
      </c>
      <c r="F123" s="287" t="s">
        <v>680</v>
      </c>
      <c r="G123" s="207">
        <v>25</v>
      </c>
      <c r="H123" s="204" t="s">
        <v>197</v>
      </c>
      <c r="I123" s="214"/>
      <c r="J123" s="215"/>
      <c r="K123" s="216"/>
      <c r="O123" s="299"/>
    </row>
    <row r="124" spans="1:15" ht="24" customHeight="1">
      <c r="A124" s="204"/>
      <c r="B124" s="204"/>
      <c r="C124" s="210" t="s">
        <v>671</v>
      </c>
      <c r="D124" s="307"/>
      <c r="E124" s="280" t="s">
        <v>676</v>
      </c>
      <c r="F124" s="287"/>
      <c r="G124" s="207">
        <v>60.2</v>
      </c>
      <c r="H124" s="204" t="s">
        <v>197</v>
      </c>
      <c r="I124" s="214"/>
      <c r="J124" s="215"/>
      <c r="K124" s="216"/>
      <c r="O124" s="299"/>
    </row>
    <row r="125" spans="1:15" ht="24" customHeight="1">
      <c r="A125" s="204" t="s">
        <v>175</v>
      </c>
      <c r="B125" s="204"/>
      <c r="C125" s="210" t="s">
        <v>672</v>
      </c>
      <c r="D125" s="307"/>
      <c r="E125" s="280" t="s">
        <v>681</v>
      </c>
      <c r="F125" s="287"/>
      <c r="G125" s="207">
        <v>25.1</v>
      </c>
      <c r="H125" s="204" t="s">
        <v>197</v>
      </c>
      <c r="I125" s="214"/>
      <c r="J125" s="215"/>
      <c r="K125" s="216"/>
      <c r="O125" s="299"/>
    </row>
    <row r="126" spans="1:15" ht="24" customHeight="1">
      <c r="A126" s="204" t="s">
        <v>175</v>
      </c>
      <c r="B126" s="204"/>
      <c r="C126" s="210" t="s">
        <v>673</v>
      </c>
      <c r="D126" s="307"/>
      <c r="E126" s="280"/>
      <c r="F126" s="287"/>
      <c r="G126" s="207">
        <v>4</v>
      </c>
      <c r="H126" s="204" t="s">
        <v>28</v>
      </c>
      <c r="I126" s="214"/>
      <c r="J126" s="215"/>
      <c r="K126" s="216"/>
      <c r="O126" s="299"/>
    </row>
    <row r="127" spans="1:15" ht="24" customHeight="1">
      <c r="A127" s="204" t="s">
        <v>175</v>
      </c>
      <c r="B127" s="204"/>
      <c r="C127" s="210" t="s">
        <v>674</v>
      </c>
      <c r="D127" s="307"/>
      <c r="E127" s="280" t="s">
        <v>682</v>
      </c>
      <c r="F127" s="287"/>
      <c r="G127" s="207">
        <v>13.2</v>
      </c>
      <c r="H127" s="204" t="s">
        <v>197</v>
      </c>
      <c r="I127" s="214"/>
      <c r="J127" s="215"/>
      <c r="K127" s="216"/>
      <c r="O127" s="299"/>
    </row>
    <row r="128" spans="1:15" ht="24" customHeight="1">
      <c r="A128" s="204" t="s">
        <v>175</v>
      </c>
      <c r="B128" s="204"/>
      <c r="C128" s="210" t="s">
        <v>675</v>
      </c>
      <c r="D128" s="307"/>
      <c r="E128" s="280" t="s">
        <v>682</v>
      </c>
      <c r="F128" s="287"/>
      <c r="G128" s="207">
        <v>8</v>
      </c>
      <c r="H128" s="204" t="s">
        <v>557</v>
      </c>
      <c r="I128" s="214"/>
      <c r="J128" s="215"/>
      <c r="K128" s="216"/>
      <c r="O128" s="299"/>
    </row>
    <row r="129" spans="1:15" ht="24" customHeight="1">
      <c r="A129" s="204" t="s">
        <v>175</v>
      </c>
      <c r="B129" s="204"/>
      <c r="D129" s="307"/>
      <c r="E129" s="276"/>
      <c r="F129" s="287"/>
      <c r="I129" s="214"/>
      <c r="J129" s="215"/>
      <c r="K129" s="254"/>
    </row>
    <row r="130" spans="1:15" ht="24" customHeight="1">
      <c r="A130" s="204" t="s">
        <v>175</v>
      </c>
      <c r="B130" s="204"/>
      <c r="D130" s="307"/>
      <c r="E130" s="275"/>
      <c r="F130" s="287"/>
      <c r="I130" s="214"/>
      <c r="J130" s="215"/>
      <c r="K130" s="254"/>
    </row>
    <row r="131" spans="1:15" ht="24" customHeight="1">
      <c r="A131" s="204" t="s">
        <v>175</v>
      </c>
      <c r="B131" s="204"/>
      <c r="D131" s="307"/>
      <c r="E131" s="275"/>
      <c r="F131" s="287"/>
      <c r="I131" s="214"/>
      <c r="J131" s="215"/>
      <c r="K131" s="254"/>
    </row>
    <row r="132" spans="1:15" ht="24" customHeight="1">
      <c r="A132" s="204"/>
      <c r="B132" s="204"/>
      <c r="D132" s="307"/>
      <c r="E132" s="275"/>
      <c r="F132" s="287"/>
      <c r="I132" s="214"/>
      <c r="J132" s="215"/>
      <c r="K132" s="254"/>
    </row>
    <row r="133" spans="1:15" ht="24" customHeight="1">
      <c r="A133" s="204" t="s">
        <v>175</v>
      </c>
      <c r="B133" s="204"/>
      <c r="D133" s="307"/>
      <c r="E133" s="275"/>
      <c r="F133" s="287"/>
      <c r="I133" s="214"/>
      <c r="J133" s="215"/>
      <c r="K133" s="254"/>
    </row>
    <row r="134" spans="1:15" ht="24" customHeight="1">
      <c r="A134" s="204" t="s">
        <v>175</v>
      </c>
      <c r="B134" s="204"/>
      <c r="C134" s="316" t="s">
        <v>279</v>
      </c>
      <c r="D134" s="306" t="s">
        <v>253</v>
      </c>
      <c r="E134" s="275"/>
      <c r="F134" s="287"/>
      <c r="I134" s="214"/>
      <c r="J134" s="215"/>
      <c r="K134" s="254"/>
    </row>
    <row r="135" spans="1:15" ht="24" customHeight="1">
      <c r="A135" s="204" t="s">
        <v>175</v>
      </c>
      <c r="B135" s="204"/>
      <c r="D135" s="307"/>
      <c r="E135" s="275"/>
      <c r="F135" s="287"/>
      <c r="I135" s="214"/>
      <c r="J135" s="215"/>
      <c r="K135" s="254"/>
    </row>
    <row r="136" spans="1:15" ht="24" customHeight="1">
      <c r="A136" s="204" t="s">
        <v>175</v>
      </c>
      <c r="B136" s="204"/>
      <c r="C136" s="316" t="s">
        <v>282</v>
      </c>
      <c r="D136" s="304" t="s">
        <v>154</v>
      </c>
      <c r="E136" s="275"/>
      <c r="F136" s="287"/>
      <c r="I136" s="208"/>
      <c r="K136" s="254"/>
      <c r="O136" s="300"/>
    </row>
    <row r="137" spans="1:15" ht="24" customHeight="1">
      <c r="A137" s="204" t="s">
        <v>175</v>
      </c>
      <c r="B137" s="204"/>
      <c r="C137" s="316"/>
      <c r="D137" s="304"/>
      <c r="E137" s="275"/>
      <c r="F137" s="287"/>
      <c r="I137" s="208"/>
      <c r="K137" s="254"/>
      <c r="O137" s="300"/>
    </row>
    <row r="138" spans="1:15" ht="24" customHeight="1">
      <c r="A138" s="204" t="s">
        <v>175</v>
      </c>
      <c r="B138" s="204"/>
      <c r="C138" s="210" t="s">
        <v>402</v>
      </c>
      <c r="D138" s="307"/>
      <c r="E138" s="275" t="s">
        <v>488</v>
      </c>
      <c r="F138" s="287"/>
      <c r="G138" s="207">
        <v>41.2</v>
      </c>
      <c r="H138" s="204" t="s">
        <v>178</v>
      </c>
      <c r="K138" s="216"/>
      <c r="O138" s="299"/>
    </row>
    <row r="139" spans="1:15" ht="24" customHeight="1">
      <c r="A139" s="204"/>
      <c r="B139" s="204"/>
      <c r="C139" s="210" t="s">
        <v>402</v>
      </c>
      <c r="D139" s="307"/>
      <c r="E139" s="275" t="s">
        <v>496</v>
      </c>
      <c r="F139" s="287"/>
      <c r="G139" s="207">
        <v>77.7</v>
      </c>
      <c r="H139" s="204" t="s">
        <v>178</v>
      </c>
      <c r="K139" s="216"/>
      <c r="O139" s="299"/>
    </row>
    <row r="140" spans="1:15" ht="24" customHeight="1">
      <c r="A140" s="204"/>
      <c r="B140" s="204"/>
      <c r="C140" s="210" t="s">
        <v>761</v>
      </c>
      <c r="D140" s="307"/>
      <c r="E140" s="275" t="s">
        <v>762</v>
      </c>
      <c r="F140" s="287"/>
      <c r="G140" s="207">
        <v>7.2</v>
      </c>
      <c r="H140" s="204" t="s">
        <v>197</v>
      </c>
      <c r="K140" s="216"/>
      <c r="O140" s="299"/>
    </row>
    <row r="141" spans="1:15" ht="24" customHeight="1">
      <c r="A141" s="204" t="s">
        <v>175</v>
      </c>
      <c r="B141" s="204"/>
      <c r="D141" s="308"/>
      <c r="E141" s="275"/>
      <c r="F141" s="296"/>
      <c r="I141" s="214"/>
      <c r="J141" s="215"/>
      <c r="K141" s="216"/>
      <c r="O141" s="299"/>
    </row>
    <row r="142" spans="1:15" ht="24" customHeight="1">
      <c r="A142" s="204" t="s">
        <v>175</v>
      </c>
      <c r="B142" s="204"/>
      <c r="C142" s="210" t="s">
        <v>1378</v>
      </c>
      <c r="D142" s="308"/>
      <c r="E142" s="275"/>
      <c r="F142" s="288"/>
      <c r="G142" s="207">
        <v>8.8000000000000007</v>
      </c>
      <c r="H142" s="204" t="s">
        <v>197</v>
      </c>
      <c r="K142" s="216"/>
      <c r="O142" s="299"/>
    </row>
    <row r="143" spans="1:15" ht="24" customHeight="1">
      <c r="A143" s="204" t="s">
        <v>175</v>
      </c>
      <c r="B143" s="204"/>
      <c r="D143" s="308"/>
      <c r="E143" s="275"/>
      <c r="F143" s="288"/>
      <c r="I143" s="214"/>
      <c r="J143" s="215"/>
      <c r="K143" s="216"/>
      <c r="O143" s="299"/>
    </row>
    <row r="144" spans="1:15" ht="24" customHeight="1">
      <c r="A144" s="204" t="s">
        <v>175</v>
      </c>
      <c r="B144" s="204"/>
      <c r="D144" s="308"/>
      <c r="E144" s="275"/>
      <c r="F144" s="288"/>
      <c r="I144" s="214"/>
      <c r="J144" s="215"/>
      <c r="K144" s="216"/>
      <c r="O144" s="299"/>
    </row>
    <row r="145" spans="1:15" ht="24" customHeight="1">
      <c r="A145" s="204" t="s">
        <v>175</v>
      </c>
      <c r="B145" s="204"/>
      <c r="D145" s="308"/>
      <c r="E145" s="275"/>
      <c r="F145" s="288"/>
      <c r="I145" s="214"/>
      <c r="J145" s="215"/>
      <c r="K145" s="216"/>
      <c r="O145" s="299"/>
    </row>
    <row r="146" spans="1:15" ht="24" customHeight="1">
      <c r="A146" s="204" t="s">
        <v>175</v>
      </c>
      <c r="B146" s="204"/>
      <c r="D146" s="307"/>
      <c r="E146" s="275"/>
      <c r="F146" s="287"/>
      <c r="I146" s="208"/>
      <c r="K146" s="216"/>
      <c r="O146" s="299"/>
    </row>
    <row r="147" spans="1:15" ht="24" customHeight="1">
      <c r="A147" s="204" t="s">
        <v>175</v>
      </c>
      <c r="B147" s="204"/>
      <c r="D147" s="307"/>
      <c r="E147" s="276"/>
      <c r="F147" s="287"/>
      <c r="I147" s="208"/>
      <c r="K147" s="254"/>
    </row>
    <row r="148" spans="1:15" ht="24" customHeight="1">
      <c r="A148" s="204" t="s">
        <v>175</v>
      </c>
      <c r="B148" s="204"/>
      <c r="D148" s="307"/>
      <c r="E148" s="276"/>
      <c r="F148" s="287"/>
      <c r="I148" s="214"/>
      <c r="J148" s="215"/>
      <c r="K148" s="254"/>
    </row>
    <row r="149" spans="1:15" ht="24" customHeight="1">
      <c r="A149" s="204" t="s">
        <v>175</v>
      </c>
      <c r="B149" s="204"/>
      <c r="D149" s="307"/>
      <c r="E149" s="275"/>
      <c r="F149" s="287"/>
      <c r="I149" s="214"/>
      <c r="J149" s="215"/>
      <c r="K149" s="254"/>
    </row>
    <row r="150" spans="1:15" ht="24" customHeight="1">
      <c r="A150" s="204" t="s">
        <v>175</v>
      </c>
      <c r="B150" s="204"/>
      <c r="D150" s="307"/>
      <c r="E150" s="275"/>
      <c r="F150" s="287"/>
      <c r="I150" s="214"/>
      <c r="J150" s="215"/>
      <c r="K150" s="254"/>
    </row>
    <row r="151" spans="1:15" ht="24" customHeight="1">
      <c r="A151" s="204" t="s">
        <v>175</v>
      </c>
      <c r="B151" s="204"/>
      <c r="D151" s="307"/>
      <c r="E151" s="275"/>
      <c r="F151" s="287"/>
      <c r="I151" s="214"/>
      <c r="J151" s="215"/>
      <c r="K151" s="254"/>
    </row>
    <row r="152" spans="1:15" ht="24" customHeight="1">
      <c r="A152" s="204"/>
      <c r="B152" s="204"/>
      <c r="D152" s="307"/>
      <c r="E152" s="275"/>
      <c r="F152" s="287"/>
      <c r="I152" s="214"/>
      <c r="J152" s="215"/>
      <c r="K152" s="254"/>
    </row>
    <row r="153" spans="1:15" ht="24" customHeight="1">
      <c r="A153" s="204" t="s">
        <v>175</v>
      </c>
      <c r="B153" s="204"/>
      <c r="C153" s="316" t="s">
        <v>282</v>
      </c>
      <c r="D153" s="306" t="s">
        <v>253</v>
      </c>
      <c r="E153" s="275"/>
      <c r="F153" s="287"/>
      <c r="I153" s="214"/>
      <c r="J153" s="215"/>
      <c r="K153" s="254"/>
    </row>
    <row r="154" spans="1:15" ht="24" customHeight="1">
      <c r="A154" s="204" t="s">
        <v>175</v>
      </c>
      <c r="B154" s="204"/>
      <c r="D154" s="307"/>
      <c r="E154" s="275"/>
      <c r="F154" s="287"/>
      <c r="I154" s="214"/>
      <c r="J154" s="215"/>
      <c r="K154" s="254"/>
    </row>
    <row r="155" spans="1:15" ht="24" customHeight="1">
      <c r="A155" s="204" t="s">
        <v>175</v>
      </c>
      <c r="B155" s="204"/>
      <c r="C155" s="316" t="s">
        <v>289</v>
      </c>
      <c r="D155" s="304" t="s">
        <v>181</v>
      </c>
      <c r="E155" s="275"/>
      <c r="F155" s="287"/>
      <c r="I155" s="208"/>
      <c r="K155" s="254"/>
      <c r="O155" s="300"/>
    </row>
    <row r="156" spans="1:15" ht="24" customHeight="1">
      <c r="A156" s="204" t="s">
        <v>175</v>
      </c>
      <c r="B156" s="204"/>
      <c r="C156" s="194" t="s">
        <v>212</v>
      </c>
      <c r="D156" s="304"/>
      <c r="E156" s="275"/>
      <c r="F156" s="287"/>
      <c r="I156" s="208"/>
      <c r="K156" s="254"/>
      <c r="O156" s="300"/>
    </row>
    <row r="157" spans="1:15" ht="24" customHeight="1">
      <c r="A157" s="204" t="s">
        <v>175</v>
      </c>
      <c r="B157" s="204"/>
      <c r="C157" s="210" t="s">
        <v>763</v>
      </c>
      <c r="D157" s="304"/>
      <c r="E157" s="275"/>
      <c r="F157" s="287"/>
      <c r="G157" s="207">
        <v>2.2999999999999998</v>
      </c>
      <c r="H157" s="204" t="s">
        <v>664</v>
      </c>
      <c r="I157" s="214"/>
      <c r="J157" s="215"/>
      <c r="K157" s="216"/>
      <c r="O157" s="299"/>
    </row>
    <row r="158" spans="1:15" ht="24" customHeight="1">
      <c r="A158" s="204" t="s">
        <v>175</v>
      </c>
      <c r="B158" s="204"/>
      <c r="C158" s="210" t="s">
        <v>772</v>
      </c>
      <c r="D158" s="307"/>
      <c r="E158" s="275"/>
      <c r="F158" s="287"/>
      <c r="G158" s="207">
        <v>2.2999999999999998</v>
      </c>
      <c r="H158" s="204" t="s">
        <v>664</v>
      </c>
      <c r="I158" s="214"/>
      <c r="J158" s="215"/>
      <c r="K158" s="216"/>
      <c r="O158" s="299"/>
    </row>
    <row r="159" spans="1:15" ht="24" customHeight="1">
      <c r="A159" s="204" t="s">
        <v>175</v>
      </c>
      <c r="B159" s="204"/>
      <c r="C159" s="210" t="s">
        <v>764</v>
      </c>
      <c r="D159" s="304"/>
      <c r="E159" s="275"/>
      <c r="F159" s="287"/>
      <c r="G159" s="207">
        <v>1.1000000000000001</v>
      </c>
      <c r="H159" s="204" t="s">
        <v>197</v>
      </c>
      <c r="I159" s="214"/>
      <c r="J159" s="215"/>
      <c r="K159" s="216"/>
      <c r="O159" s="299"/>
    </row>
    <row r="160" spans="1:15" ht="24" customHeight="1">
      <c r="A160" s="204" t="s">
        <v>175</v>
      </c>
      <c r="B160" s="204"/>
      <c r="C160" s="210" t="s">
        <v>765</v>
      </c>
      <c r="D160" s="307"/>
      <c r="E160" s="275" t="s">
        <v>769</v>
      </c>
      <c r="F160" s="287"/>
      <c r="G160" s="207">
        <v>14.9</v>
      </c>
      <c r="H160" s="204" t="s">
        <v>664</v>
      </c>
      <c r="I160" s="214"/>
      <c r="J160" s="215"/>
      <c r="K160" s="216"/>
      <c r="O160" s="299"/>
    </row>
    <row r="161" spans="1:15" ht="24" customHeight="1">
      <c r="A161" s="204" t="s">
        <v>175</v>
      </c>
      <c r="B161" s="204"/>
      <c r="C161" s="210" t="s">
        <v>766</v>
      </c>
      <c r="D161" s="307"/>
      <c r="E161" s="275"/>
      <c r="F161" s="287"/>
      <c r="G161" s="207">
        <v>19</v>
      </c>
      <c r="H161" s="204" t="s">
        <v>197</v>
      </c>
      <c r="I161" s="214"/>
      <c r="J161" s="215"/>
      <c r="K161" s="216"/>
      <c r="O161" s="299"/>
    </row>
    <row r="162" spans="1:15" ht="24" customHeight="1">
      <c r="A162" s="204" t="s">
        <v>175</v>
      </c>
      <c r="B162" s="204"/>
      <c r="C162" s="210" t="s">
        <v>767</v>
      </c>
      <c r="D162" s="307"/>
      <c r="E162" s="275" t="s">
        <v>768</v>
      </c>
      <c r="F162" s="287" t="s">
        <v>1355</v>
      </c>
      <c r="G162" s="207">
        <v>6.5</v>
      </c>
      <c r="H162" s="204" t="s">
        <v>664</v>
      </c>
      <c r="I162" s="214"/>
      <c r="J162" s="215"/>
      <c r="K162" s="216"/>
      <c r="O162" s="299"/>
    </row>
    <row r="163" spans="1:15" ht="24" customHeight="1">
      <c r="A163" s="204" t="s">
        <v>175</v>
      </c>
      <c r="B163" s="204"/>
      <c r="D163" s="307"/>
      <c r="E163" s="275"/>
      <c r="F163" s="287"/>
      <c r="I163" s="214"/>
      <c r="J163" s="215"/>
      <c r="K163" s="216"/>
      <c r="O163" s="299"/>
    </row>
    <row r="164" spans="1:15" ht="24" customHeight="1">
      <c r="A164" s="204" t="s">
        <v>175</v>
      </c>
      <c r="B164" s="204"/>
      <c r="C164" s="194" t="s">
        <v>770</v>
      </c>
      <c r="D164" s="307"/>
      <c r="E164" s="275"/>
      <c r="F164" s="287"/>
      <c r="I164" s="214"/>
      <c r="J164" s="215"/>
      <c r="K164" s="216"/>
      <c r="O164" s="299"/>
    </row>
    <row r="165" spans="1:15" ht="24" customHeight="1">
      <c r="A165" s="204" t="s">
        <v>175</v>
      </c>
      <c r="B165" s="204"/>
      <c r="C165" s="210" t="s">
        <v>763</v>
      </c>
      <c r="D165" s="307"/>
      <c r="E165" s="275"/>
      <c r="F165" s="287"/>
      <c r="G165" s="207">
        <v>2.7</v>
      </c>
      <c r="H165" s="204" t="s">
        <v>664</v>
      </c>
      <c r="I165" s="214"/>
      <c r="J165" s="215"/>
      <c r="K165" s="216"/>
      <c r="O165" s="299"/>
    </row>
    <row r="166" spans="1:15" ht="24" customHeight="1">
      <c r="A166" s="204" t="s">
        <v>175</v>
      </c>
      <c r="B166" s="204"/>
      <c r="C166" s="210" t="s">
        <v>772</v>
      </c>
      <c r="D166" s="307"/>
      <c r="E166" s="283"/>
      <c r="F166" s="288"/>
      <c r="G166" s="207">
        <v>2.7</v>
      </c>
      <c r="H166" s="204" t="s">
        <v>664</v>
      </c>
      <c r="I166" s="214"/>
      <c r="J166" s="215"/>
      <c r="K166" s="216"/>
      <c r="O166" s="299"/>
    </row>
    <row r="167" spans="1:15" ht="24" customHeight="1">
      <c r="A167" s="204" t="s">
        <v>175</v>
      </c>
      <c r="B167" s="204"/>
      <c r="C167" s="210" t="s">
        <v>771</v>
      </c>
      <c r="D167" s="307"/>
      <c r="E167" s="283"/>
      <c r="F167" s="288"/>
      <c r="G167" s="207">
        <v>7.7</v>
      </c>
      <c r="H167" s="204" t="s">
        <v>197</v>
      </c>
      <c r="I167" s="214"/>
      <c r="J167" s="215"/>
      <c r="K167" s="216"/>
      <c r="O167" s="299"/>
    </row>
    <row r="168" spans="1:15" ht="24" customHeight="1">
      <c r="A168" s="204" t="s">
        <v>175</v>
      </c>
      <c r="B168" s="204"/>
      <c r="C168" s="210"/>
      <c r="D168" s="307"/>
      <c r="E168" s="283"/>
      <c r="F168" s="288"/>
      <c r="I168" s="214"/>
      <c r="J168" s="215"/>
      <c r="K168" s="254"/>
    </row>
    <row r="169" spans="1:15" ht="24" customHeight="1">
      <c r="A169" s="204" t="s">
        <v>175</v>
      </c>
      <c r="B169" s="204"/>
      <c r="C169" s="210" t="s">
        <v>1003</v>
      </c>
      <c r="D169" s="307"/>
      <c r="E169" s="275"/>
      <c r="F169" s="287"/>
      <c r="G169" s="207">
        <v>63.4</v>
      </c>
      <c r="H169" s="204" t="s">
        <v>197</v>
      </c>
      <c r="I169" s="214"/>
      <c r="J169" s="215"/>
      <c r="K169" s="216"/>
    </row>
    <row r="170" spans="1:15" ht="24" customHeight="1">
      <c r="A170" s="204" t="s">
        <v>175</v>
      </c>
      <c r="B170" s="204"/>
      <c r="D170" s="307"/>
      <c r="E170" s="283"/>
      <c r="F170" s="288"/>
      <c r="I170" s="214"/>
      <c r="J170" s="215"/>
      <c r="K170" s="254"/>
    </row>
    <row r="171" spans="1:15" ht="24" customHeight="1">
      <c r="A171" s="204"/>
      <c r="B171" s="204"/>
      <c r="D171" s="307"/>
      <c r="E171" s="283"/>
      <c r="F171" s="288"/>
      <c r="I171" s="214"/>
      <c r="J171" s="215"/>
      <c r="K171" s="254"/>
    </row>
    <row r="172" spans="1:15" ht="24" customHeight="1">
      <c r="A172" s="204" t="s">
        <v>175</v>
      </c>
      <c r="B172" s="204"/>
      <c r="C172" s="316" t="s">
        <v>289</v>
      </c>
      <c r="D172" s="306" t="s">
        <v>253</v>
      </c>
      <c r="E172" s="283"/>
      <c r="F172" s="288"/>
      <c r="I172" s="214"/>
      <c r="J172" s="215"/>
      <c r="K172" s="254"/>
    </row>
    <row r="173" spans="1:15" ht="24" customHeight="1">
      <c r="A173" s="204" t="s">
        <v>175</v>
      </c>
      <c r="B173" s="204"/>
      <c r="D173" s="307"/>
      <c r="E173" s="283"/>
      <c r="F173" s="288"/>
      <c r="I173" s="214"/>
      <c r="J173" s="215"/>
      <c r="K173" s="254"/>
    </row>
    <row r="174" spans="1:15" ht="24" customHeight="1">
      <c r="A174" s="204" t="s">
        <v>175</v>
      </c>
      <c r="B174" s="204"/>
      <c r="C174" s="316" t="s">
        <v>290</v>
      </c>
      <c r="D174" s="304" t="s">
        <v>293</v>
      </c>
      <c r="E174" s="275"/>
      <c r="F174" s="287"/>
      <c r="I174" s="208"/>
      <c r="K174" s="254"/>
      <c r="O174" s="329"/>
    </row>
    <row r="175" spans="1:15" ht="24" customHeight="1">
      <c r="A175" s="204" t="s">
        <v>175</v>
      </c>
      <c r="B175" s="204"/>
      <c r="C175" s="194" t="s">
        <v>401</v>
      </c>
      <c r="D175" s="307"/>
      <c r="E175" s="275"/>
      <c r="F175" s="287"/>
      <c r="I175" s="214"/>
      <c r="J175" s="215"/>
      <c r="K175" s="254"/>
      <c r="O175" s="299"/>
    </row>
    <row r="176" spans="1:15" ht="24" customHeight="1">
      <c r="A176" s="204"/>
      <c r="B176" s="204"/>
      <c r="C176" s="204" t="s">
        <v>337</v>
      </c>
      <c r="D176" s="307" t="s">
        <v>780</v>
      </c>
      <c r="E176" s="638" t="s">
        <v>783</v>
      </c>
      <c r="F176" s="639"/>
      <c r="G176" s="207">
        <v>1</v>
      </c>
      <c r="H176" s="204" t="s">
        <v>785</v>
      </c>
      <c r="I176" s="214"/>
      <c r="J176" s="215"/>
      <c r="K176" s="216"/>
      <c r="O176" s="299"/>
    </row>
    <row r="177" spans="1:15" ht="24" customHeight="1">
      <c r="A177" s="204" t="s">
        <v>175</v>
      </c>
      <c r="B177" s="204"/>
      <c r="C177" s="204" t="s">
        <v>1356</v>
      </c>
      <c r="D177" s="307" t="s">
        <v>775</v>
      </c>
      <c r="E177" s="638" t="s">
        <v>791</v>
      </c>
      <c r="F177" s="639"/>
      <c r="G177" s="207">
        <v>1</v>
      </c>
      <c r="H177" s="204" t="s">
        <v>785</v>
      </c>
      <c r="I177" s="214"/>
      <c r="J177" s="215"/>
      <c r="K177" s="216"/>
      <c r="O177" s="299"/>
    </row>
    <row r="178" spans="1:15" ht="24" customHeight="1">
      <c r="A178" s="204" t="s">
        <v>175</v>
      </c>
      <c r="B178" s="204"/>
      <c r="C178" s="204" t="s">
        <v>1357</v>
      </c>
      <c r="D178" s="307" t="s">
        <v>774</v>
      </c>
      <c r="E178" s="638" t="s">
        <v>790</v>
      </c>
      <c r="F178" s="639"/>
      <c r="G178" s="207">
        <v>3</v>
      </c>
      <c r="H178" s="204" t="s">
        <v>785</v>
      </c>
      <c r="I178" s="214"/>
      <c r="J178" s="215"/>
      <c r="K178" s="216"/>
      <c r="O178" s="299"/>
    </row>
    <row r="179" spans="1:15" ht="24" customHeight="1">
      <c r="A179" s="204"/>
      <c r="B179" s="204"/>
      <c r="C179" s="204"/>
      <c r="D179" s="307"/>
      <c r="E179" s="282"/>
      <c r="F179" s="443"/>
      <c r="I179" s="214"/>
      <c r="J179" s="215"/>
      <c r="K179" s="216"/>
      <c r="O179" s="299"/>
    </row>
    <row r="180" spans="1:15" ht="24" customHeight="1">
      <c r="A180" s="204" t="s">
        <v>175</v>
      </c>
      <c r="B180" s="204"/>
      <c r="C180" s="204" t="s">
        <v>336</v>
      </c>
      <c r="D180" s="307" t="s">
        <v>776</v>
      </c>
      <c r="E180" s="276" t="s">
        <v>781</v>
      </c>
      <c r="F180" s="287" t="s">
        <v>792</v>
      </c>
      <c r="G180" s="207">
        <v>2</v>
      </c>
      <c r="H180" s="204" t="s">
        <v>785</v>
      </c>
      <c r="I180" s="214"/>
      <c r="J180" s="215"/>
      <c r="K180" s="216"/>
      <c r="O180" s="299"/>
    </row>
    <row r="181" spans="1:15" ht="24" customHeight="1">
      <c r="A181" s="204" t="s">
        <v>175</v>
      </c>
      <c r="B181" s="204"/>
      <c r="C181" s="204" t="s">
        <v>379</v>
      </c>
      <c r="D181" s="307" t="s">
        <v>777</v>
      </c>
      <c r="E181" s="276" t="s">
        <v>782</v>
      </c>
      <c r="F181" s="287" t="s">
        <v>792</v>
      </c>
      <c r="G181" s="207">
        <v>1</v>
      </c>
      <c r="H181" s="204" t="s">
        <v>785</v>
      </c>
      <c r="I181" s="214"/>
      <c r="J181" s="215"/>
      <c r="K181" s="216"/>
      <c r="O181" s="299"/>
    </row>
    <row r="182" spans="1:15" ht="24" customHeight="1">
      <c r="A182" s="204" t="s">
        <v>175</v>
      </c>
      <c r="B182" s="204"/>
      <c r="C182" s="204" t="s">
        <v>380</v>
      </c>
      <c r="D182" s="307" t="s">
        <v>779</v>
      </c>
      <c r="E182" s="276" t="s">
        <v>1358</v>
      </c>
      <c r="F182" s="287" t="s">
        <v>297</v>
      </c>
      <c r="G182" s="207">
        <v>3</v>
      </c>
      <c r="H182" s="204" t="s">
        <v>785</v>
      </c>
      <c r="I182" s="214"/>
      <c r="J182" s="215"/>
      <c r="K182" s="216"/>
      <c r="O182" s="299"/>
    </row>
    <row r="183" spans="1:15" ht="24" customHeight="1">
      <c r="A183" s="204" t="s">
        <v>175</v>
      </c>
      <c r="B183" s="204"/>
      <c r="C183" s="204" t="s">
        <v>773</v>
      </c>
      <c r="D183" s="307" t="s">
        <v>778</v>
      </c>
      <c r="E183" s="484" t="s">
        <v>793</v>
      </c>
      <c r="F183" s="287" t="s">
        <v>792</v>
      </c>
      <c r="G183" s="207">
        <v>1</v>
      </c>
      <c r="H183" s="204" t="s">
        <v>785</v>
      </c>
      <c r="I183" s="214"/>
      <c r="J183" s="215"/>
      <c r="K183" s="216"/>
      <c r="O183" s="299"/>
    </row>
    <row r="184" spans="1:15" ht="24" customHeight="1">
      <c r="A184" s="204" t="s">
        <v>175</v>
      </c>
      <c r="B184" s="204"/>
      <c r="C184" s="204" t="s">
        <v>381</v>
      </c>
      <c r="D184" s="307" t="s">
        <v>779</v>
      </c>
      <c r="E184" s="276" t="s">
        <v>784</v>
      </c>
      <c r="F184" s="287" t="s">
        <v>792</v>
      </c>
      <c r="G184" s="207">
        <v>2</v>
      </c>
      <c r="H184" s="204" t="s">
        <v>785</v>
      </c>
      <c r="I184" s="214"/>
      <c r="J184" s="215"/>
      <c r="K184" s="216"/>
      <c r="O184" s="299"/>
    </row>
    <row r="185" spans="1:15" ht="24" customHeight="1">
      <c r="A185" s="204" t="s">
        <v>175</v>
      </c>
      <c r="B185" s="204"/>
      <c r="C185" s="204"/>
      <c r="D185" s="307"/>
      <c r="E185" s="276"/>
      <c r="F185" s="287"/>
      <c r="I185" s="214"/>
      <c r="J185" s="215"/>
      <c r="K185" s="216"/>
      <c r="O185" s="299"/>
    </row>
    <row r="186" spans="1:15" ht="24" customHeight="1">
      <c r="A186" s="204"/>
      <c r="B186" s="204"/>
      <c r="C186" s="204"/>
      <c r="D186" s="307"/>
      <c r="E186" s="276"/>
      <c r="F186" s="287"/>
      <c r="I186" s="214"/>
      <c r="J186" s="215"/>
      <c r="K186" s="216"/>
      <c r="O186" s="299"/>
    </row>
    <row r="187" spans="1:15" ht="24" customHeight="1">
      <c r="A187" s="204"/>
      <c r="B187" s="204"/>
      <c r="D187" s="307"/>
      <c r="E187" s="275"/>
      <c r="F187" s="287"/>
      <c r="I187" s="214"/>
      <c r="J187" s="215"/>
      <c r="K187" s="216"/>
      <c r="O187" s="299"/>
    </row>
    <row r="188" spans="1:15" ht="24" customHeight="1">
      <c r="A188" s="204" t="s">
        <v>175</v>
      </c>
      <c r="B188" s="204"/>
      <c r="D188" s="307"/>
      <c r="E188" s="275"/>
      <c r="F188" s="287"/>
      <c r="I188" s="214"/>
      <c r="J188" s="215"/>
      <c r="K188" s="216"/>
      <c r="O188" s="299"/>
    </row>
    <row r="189" spans="1:15" ht="24" customHeight="1">
      <c r="A189" s="204"/>
      <c r="B189" s="204"/>
      <c r="D189" s="307"/>
      <c r="E189" s="275"/>
      <c r="F189" s="287"/>
      <c r="I189" s="214"/>
      <c r="J189" s="215"/>
      <c r="K189" s="216"/>
      <c r="O189" s="299"/>
    </row>
    <row r="190" spans="1:15" ht="24" customHeight="1">
      <c r="A190" s="204"/>
      <c r="B190" s="204"/>
      <c r="D190" s="307"/>
      <c r="E190" s="275"/>
      <c r="F190" s="287"/>
      <c r="I190" s="214"/>
      <c r="J190" s="215"/>
      <c r="K190" s="216"/>
      <c r="O190" s="299"/>
    </row>
    <row r="191" spans="1:15" ht="24" customHeight="1">
      <c r="A191" s="204" t="s">
        <v>175</v>
      </c>
      <c r="B191" s="204"/>
      <c r="C191" s="316" t="s">
        <v>290</v>
      </c>
      <c r="D191" s="306" t="s">
        <v>253</v>
      </c>
      <c r="E191" s="275"/>
      <c r="F191" s="287"/>
      <c r="I191" s="214"/>
      <c r="J191" s="215"/>
      <c r="K191" s="216"/>
    </row>
    <row r="192" spans="1:15" ht="24" customHeight="1">
      <c r="A192" s="204" t="s">
        <v>175</v>
      </c>
      <c r="B192" s="204"/>
      <c r="D192" s="307"/>
      <c r="E192" s="275"/>
      <c r="F192" s="287"/>
      <c r="I192" s="214"/>
      <c r="J192" s="215"/>
      <c r="K192" s="216"/>
    </row>
    <row r="193" spans="1:15" ht="24" customHeight="1">
      <c r="A193" s="204" t="s">
        <v>175</v>
      </c>
      <c r="B193" s="204"/>
      <c r="C193" s="316" t="s">
        <v>292</v>
      </c>
      <c r="D193" s="304" t="s">
        <v>298</v>
      </c>
      <c r="E193" s="275"/>
      <c r="F193" s="287"/>
      <c r="I193" s="214"/>
      <c r="J193" s="215"/>
      <c r="K193" s="216"/>
    </row>
    <row r="194" spans="1:15" ht="24" customHeight="1">
      <c r="A194" s="204" t="s">
        <v>175</v>
      </c>
      <c r="B194" s="204"/>
      <c r="D194" s="307"/>
      <c r="E194" s="275"/>
      <c r="F194" s="287"/>
      <c r="I194" s="214"/>
      <c r="J194" s="215"/>
      <c r="K194" s="216"/>
      <c r="O194" s="300"/>
    </row>
    <row r="195" spans="1:15" ht="24" customHeight="1">
      <c r="A195" s="204" t="s">
        <v>175</v>
      </c>
      <c r="B195" s="204"/>
      <c r="C195" s="204" t="s">
        <v>386</v>
      </c>
      <c r="D195" s="335" t="s">
        <v>787</v>
      </c>
      <c r="E195" s="413" t="s">
        <v>1393</v>
      </c>
      <c r="F195" s="414"/>
      <c r="G195" s="207">
        <v>2</v>
      </c>
      <c r="H195" s="204" t="s">
        <v>785</v>
      </c>
      <c r="I195" s="214"/>
      <c r="J195" s="215"/>
      <c r="K195" s="216"/>
      <c r="O195" s="299"/>
    </row>
    <row r="196" spans="1:15" ht="24" customHeight="1">
      <c r="A196" s="204" t="s">
        <v>175</v>
      </c>
      <c r="B196" s="204"/>
      <c r="C196" s="204" t="s">
        <v>387</v>
      </c>
      <c r="D196" s="335" t="s">
        <v>786</v>
      </c>
      <c r="E196" s="415" t="s">
        <v>1394</v>
      </c>
      <c r="F196" s="412"/>
      <c r="G196" s="207">
        <v>5</v>
      </c>
      <c r="H196" s="204" t="s">
        <v>785</v>
      </c>
      <c r="I196" s="214"/>
      <c r="J196" s="215"/>
      <c r="K196" s="216"/>
      <c r="O196" s="299"/>
    </row>
    <row r="197" spans="1:15" ht="24" customHeight="1">
      <c r="A197" s="204" t="s">
        <v>175</v>
      </c>
      <c r="B197" s="204"/>
      <c r="C197" s="204" t="s">
        <v>388</v>
      </c>
      <c r="D197" s="335" t="s">
        <v>786</v>
      </c>
      <c r="E197" s="415" t="s">
        <v>1395</v>
      </c>
      <c r="F197" s="412"/>
      <c r="G197" s="207">
        <v>1</v>
      </c>
      <c r="H197" s="204" t="s">
        <v>785</v>
      </c>
      <c r="I197" s="214"/>
      <c r="J197" s="215"/>
      <c r="K197" s="216"/>
      <c r="O197" s="299"/>
    </row>
    <row r="198" spans="1:15" ht="24" customHeight="1">
      <c r="A198" s="204" t="s">
        <v>175</v>
      </c>
      <c r="B198" s="204"/>
      <c r="C198" s="204" t="s">
        <v>389</v>
      </c>
      <c r="D198" s="335" t="s">
        <v>787</v>
      </c>
      <c r="E198" s="416" t="s">
        <v>1396</v>
      </c>
      <c r="F198" s="412"/>
      <c r="G198" s="207">
        <v>1</v>
      </c>
      <c r="H198" s="204" t="s">
        <v>785</v>
      </c>
      <c r="I198" s="214"/>
      <c r="J198" s="215"/>
      <c r="K198" s="216"/>
      <c r="O198" s="299"/>
    </row>
    <row r="199" spans="1:15" ht="24" customHeight="1">
      <c r="A199" s="204" t="s">
        <v>175</v>
      </c>
      <c r="B199" s="204"/>
      <c r="C199" s="204" t="s">
        <v>1359</v>
      </c>
      <c r="D199" s="335" t="s">
        <v>788</v>
      </c>
      <c r="E199" s="416" t="s">
        <v>1397</v>
      </c>
      <c r="F199" s="412"/>
      <c r="G199" s="207">
        <v>1</v>
      </c>
      <c r="H199" s="204" t="s">
        <v>785</v>
      </c>
      <c r="I199" s="214"/>
      <c r="J199" s="215"/>
      <c r="K199" s="216"/>
      <c r="O199" s="299"/>
    </row>
    <row r="200" spans="1:15" ht="24" customHeight="1">
      <c r="A200" s="204" t="s">
        <v>175</v>
      </c>
      <c r="B200" s="204"/>
      <c r="C200" s="204" t="s">
        <v>391</v>
      </c>
      <c r="D200" s="335" t="s">
        <v>788</v>
      </c>
      <c r="E200" s="416" t="s">
        <v>1398</v>
      </c>
      <c r="F200" s="412"/>
      <c r="G200" s="207">
        <v>3</v>
      </c>
      <c r="H200" s="204" t="s">
        <v>785</v>
      </c>
      <c r="I200" s="214"/>
      <c r="J200" s="215"/>
      <c r="K200" s="216"/>
      <c r="O200" s="299"/>
    </row>
    <row r="201" spans="1:15" ht="24" customHeight="1">
      <c r="A201" s="204" t="s">
        <v>175</v>
      </c>
      <c r="B201" s="204"/>
      <c r="C201" s="204"/>
      <c r="D201" s="335"/>
      <c r="E201" s="646"/>
      <c r="F201" s="647"/>
      <c r="I201" s="214"/>
      <c r="J201" s="215"/>
      <c r="K201" s="216"/>
      <c r="O201" s="299"/>
    </row>
    <row r="202" spans="1:15" ht="24" customHeight="1">
      <c r="A202" s="204" t="s">
        <v>175</v>
      </c>
      <c r="B202" s="204"/>
      <c r="C202" s="204"/>
      <c r="D202" s="335"/>
      <c r="E202" s="416"/>
      <c r="F202" s="412"/>
      <c r="I202" s="214"/>
      <c r="J202" s="215"/>
      <c r="K202" s="216"/>
      <c r="O202" s="299"/>
    </row>
    <row r="203" spans="1:15" ht="24" customHeight="1">
      <c r="A203" s="204" t="s">
        <v>175</v>
      </c>
      <c r="B203" s="204"/>
      <c r="D203" s="335"/>
      <c r="E203" s="275"/>
      <c r="F203" s="404"/>
      <c r="I203" s="214"/>
      <c r="J203" s="215"/>
      <c r="K203" s="216"/>
      <c r="O203" s="299"/>
    </row>
    <row r="204" spans="1:15" ht="24" customHeight="1">
      <c r="A204" s="204" t="s">
        <v>175</v>
      </c>
      <c r="B204" s="204"/>
      <c r="D204" s="400"/>
      <c r="E204" s="275"/>
      <c r="F204" s="287"/>
      <c r="I204" s="214"/>
      <c r="J204" s="215"/>
      <c r="K204" s="216"/>
      <c r="O204" s="299"/>
    </row>
    <row r="205" spans="1:15" ht="24" customHeight="1">
      <c r="A205" s="204" t="s">
        <v>175</v>
      </c>
      <c r="B205" s="204"/>
      <c r="D205" s="400"/>
      <c r="E205" s="275"/>
      <c r="F205" s="287"/>
      <c r="I205" s="214"/>
      <c r="J205" s="215"/>
      <c r="K205" s="216"/>
      <c r="O205" s="299"/>
    </row>
    <row r="206" spans="1:15" ht="24" customHeight="1">
      <c r="A206" s="204" t="s">
        <v>175</v>
      </c>
      <c r="B206" s="204"/>
      <c r="D206" s="307"/>
      <c r="E206" s="285"/>
      <c r="F206" s="287"/>
      <c r="I206" s="214"/>
      <c r="J206" s="215"/>
      <c r="K206" s="254"/>
    </row>
    <row r="207" spans="1:15" ht="24" customHeight="1">
      <c r="A207" s="204"/>
      <c r="B207" s="204"/>
      <c r="D207" s="400"/>
      <c r="E207" s="275"/>
      <c r="F207" s="287"/>
      <c r="I207" s="214"/>
      <c r="J207" s="215"/>
      <c r="K207" s="216"/>
      <c r="O207" s="299"/>
    </row>
    <row r="208" spans="1:15" ht="24" customHeight="1">
      <c r="A208" s="204"/>
      <c r="B208" s="204"/>
      <c r="D208" s="400"/>
      <c r="E208" s="275"/>
      <c r="F208" s="287"/>
      <c r="I208" s="214"/>
      <c r="J208" s="215"/>
      <c r="K208" s="216"/>
      <c r="O208" s="299"/>
    </row>
    <row r="209" spans="1:11" ht="24" customHeight="1">
      <c r="A209" s="204" t="s">
        <v>175</v>
      </c>
      <c r="B209" s="204"/>
      <c r="D209" s="307"/>
      <c r="E209" s="285"/>
      <c r="F209" s="287"/>
      <c r="I209" s="214"/>
      <c r="J209" s="215"/>
      <c r="K209" s="254"/>
    </row>
    <row r="210" spans="1:11" ht="24" customHeight="1">
      <c r="A210" s="204" t="s">
        <v>175</v>
      </c>
      <c r="B210" s="204"/>
      <c r="C210" s="316" t="s">
        <v>292</v>
      </c>
      <c r="D210" s="306" t="s">
        <v>253</v>
      </c>
      <c r="E210" s="282"/>
      <c r="F210" s="293"/>
      <c r="I210" s="214"/>
      <c r="J210" s="215"/>
      <c r="K210" s="254"/>
    </row>
    <row r="211" spans="1:11" ht="24" customHeight="1">
      <c r="A211" s="204"/>
      <c r="B211" s="204"/>
      <c r="C211" s="316"/>
      <c r="D211" s="306"/>
      <c r="E211" s="282"/>
      <c r="F211" s="293"/>
      <c r="I211" s="214"/>
      <c r="J211" s="215"/>
      <c r="K211" s="254"/>
    </row>
    <row r="212" spans="1:11" ht="24" customHeight="1">
      <c r="A212" s="204" t="s">
        <v>175</v>
      </c>
      <c r="B212" s="204"/>
      <c r="C212" s="194" t="s">
        <v>789</v>
      </c>
      <c r="D212" s="307"/>
      <c r="E212" s="275"/>
      <c r="F212" s="287"/>
      <c r="I212" s="214"/>
      <c r="J212" s="215"/>
      <c r="K212" s="254"/>
    </row>
    <row r="213" spans="1:11" ht="24" customHeight="1">
      <c r="A213" s="204"/>
      <c r="B213" s="204"/>
      <c r="D213" s="307"/>
      <c r="E213" s="275"/>
      <c r="F213" s="294"/>
      <c r="I213" s="214"/>
      <c r="J213" s="215"/>
      <c r="K213" s="216"/>
    </row>
    <row r="214" spans="1:11" ht="24" customHeight="1">
      <c r="A214" s="204" t="s">
        <v>175</v>
      </c>
      <c r="B214" s="204"/>
      <c r="C214" s="210" t="s">
        <v>798</v>
      </c>
      <c r="D214" s="307"/>
      <c r="E214" s="275" t="s">
        <v>797</v>
      </c>
      <c r="F214" s="294" t="s">
        <v>796</v>
      </c>
      <c r="G214" s="207">
        <v>25</v>
      </c>
      <c r="H214" s="204" t="s">
        <v>197</v>
      </c>
      <c r="I214" s="214"/>
      <c r="J214" s="215"/>
      <c r="K214" s="216"/>
    </row>
    <row r="215" spans="1:11" ht="24" customHeight="1">
      <c r="A215" s="204"/>
      <c r="B215" s="204"/>
      <c r="C215" s="210" t="s">
        <v>794</v>
      </c>
      <c r="D215" s="307"/>
      <c r="E215" s="275" t="s">
        <v>795</v>
      </c>
      <c r="F215" s="294"/>
      <c r="G215" s="207">
        <v>25</v>
      </c>
      <c r="H215" s="204" t="s">
        <v>197</v>
      </c>
      <c r="I215" s="214"/>
      <c r="J215" s="215"/>
      <c r="K215" s="216"/>
    </row>
    <row r="216" spans="1:11" ht="24" customHeight="1">
      <c r="A216" s="204"/>
      <c r="B216" s="204"/>
      <c r="D216" s="307"/>
      <c r="E216" s="275"/>
      <c r="F216" s="294"/>
      <c r="I216" s="214"/>
      <c r="J216" s="215"/>
      <c r="K216" s="216"/>
    </row>
    <row r="217" spans="1:11" ht="24" customHeight="1">
      <c r="A217" s="204"/>
      <c r="B217" s="204"/>
      <c r="D217" s="307"/>
      <c r="E217" s="275"/>
      <c r="F217" s="294"/>
      <c r="I217" s="214"/>
      <c r="J217" s="215"/>
      <c r="K217" s="216"/>
    </row>
    <row r="218" spans="1:11" ht="24" customHeight="1">
      <c r="A218" s="204"/>
      <c r="B218" s="204"/>
      <c r="D218" s="307"/>
      <c r="E218" s="275"/>
      <c r="F218" s="294"/>
      <c r="I218" s="214"/>
      <c r="J218" s="215"/>
      <c r="K218" s="216"/>
    </row>
    <row r="219" spans="1:11" ht="24" customHeight="1">
      <c r="A219" s="204"/>
      <c r="B219" s="204"/>
      <c r="D219" s="307"/>
      <c r="E219" s="275"/>
      <c r="F219" s="294"/>
      <c r="I219" s="214"/>
      <c r="J219" s="215"/>
      <c r="K219" s="216"/>
    </row>
    <row r="220" spans="1:11" ht="24" customHeight="1">
      <c r="A220" s="204"/>
      <c r="B220" s="204"/>
      <c r="D220" s="307"/>
      <c r="E220" s="275"/>
      <c r="F220" s="294"/>
      <c r="I220" s="214"/>
      <c r="J220" s="215"/>
      <c r="K220" s="216"/>
    </row>
    <row r="221" spans="1:11" ht="24" customHeight="1">
      <c r="A221" s="204"/>
      <c r="B221" s="204"/>
      <c r="D221" s="307"/>
      <c r="E221" s="275"/>
      <c r="F221" s="294"/>
      <c r="I221" s="214"/>
      <c r="J221" s="215"/>
      <c r="K221" s="216"/>
    </row>
    <row r="222" spans="1:11" ht="24" customHeight="1">
      <c r="A222" s="204"/>
      <c r="B222" s="204"/>
      <c r="D222" s="307"/>
      <c r="E222" s="275"/>
      <c r="F222" s="294"/>
      <c r="I222" s="214"/>
      <c r="J222" s="215"/>
      <c r="K222" s="216"/>
    </row>
    <row r="223" spans="1:11" ht="24" customHeight="1">
      <c r="A223" s="204"/>
      <c r="B223" s="204"/>
      <c r="D223" s="307"/>
      <c r="E223" s="275"/>
      <c r="F223" s="294"/>
      <c r="I223" s="214"/>
      <c r="J223" s="215"/>
      <c r="K223" s="216"/>
    </row>
    <row r="224" spans="1:11" ht="24" customHeight="1">
      <c r="A224" s="204"/>
      <c r="B224" s="204"/>
      <c r="D224" s="307"/>
      <c r="E224" s="275"/>
      <c r="F224" s="294"/>
      <c r="I224" s="214"/>
      <c r="J224" s="215"/>
      <c r="K224" s="216"/>
    </row>
    <row r="225" spans="1:15" ht="24" customHeight="1">
      <c r="A225" s="204"/>
      <c r="B225" s="204"/>
      <c r="D225" s="307"/>
      <c r="E225" s="275"/>
      <c r="F225" s="294"/>
      <c r="I225" s="214"/>
      <c r="J225" s="215"/>
      <c r="K225" s="216"/>
    </row>
    <row r="226" spans="1:15" ht="24" customHeight="1">
      <c r="A226" s="204" t="s">
        <v>175</v>
      </c>
      <c r="B226" s="204"/>
      <c r="D226" s="307"/>
      <c r="E226" s="276"/>
      <c r="F226" s="287"/>
      <c r="I226" s="214"/>
      <c r="J226" s="215"/>
      <c r="K226" s="254"/>
    </row>
    <row r="227" spans="1:15" ht="24" customHeight="1">
      <c r="A227" s="204"/>
      <c r="B227" s="204"/>
      <c r="D227" s="307"/>
      <c r="E227" s="276"/>
      <c r="F227" s="287"/>
      <c r="I227" s="214"/>
      <c r="J227" s="215"/>
      <c r="K227" s="254"/>
    </row>
    <row r="228" spans="1:15" ht="24" customHeight="1">
      <c r="A228" s="204"/>
      <c r="B228" s="204"/>
      <c r="D228" s="307"/>
      <c r="E228" s="276"/>
      <c r="F228" s="287"/>
      <c r="I228" s="214"/>
      <c r="J228" s="215"/>
      <c r="K228" s="254"/>
    </row>
    <row r="229" spans="1:15" ht="24" customHeight="1">
      <c r="A229" s="204" t="s">
        <v>175</v>
      </c>
      <c r="B229" s="204"/>
      <c r="C229" s="311" t="s">
        <v>296</v>
      </c>
      <c r="D229" s="306" t="s">
        <v>253</v>
      </c>
      <c r="E229" s="275"/>
      <c r="F229" s="287"/>
      <c r="I229" s="208"/>
      <c r="K229" s="254"/>
    </row>
    <row r="230" spans="1:15" ht="24" customHeight="1">
      <c r="A230" s="204" t="s">
        <v>175</v>
      </c>
      <c r="B230" s="204"/>
      <c r="D230" s="307"/>
      <c r="E230" s="275"/>
      <c r="F230" s="287"/>
      <c r="I230" s="208"/>
      <c r="K230" s="254"/>
    </row>
    <row r="231" spans="1:15" ht="24" customHeight="1">
      <c r="A231" s="204" t="s">
        <v>175</v>
      </c>
      <c r="B231" s="204"/>
      <c r="C231" s="316" t="s">
        <v>299</v>
      </c>
      <c r="D231" s="304" t="s">
        <v>799</v>
      </c>
      <c r="E231" s="283"/>
      <c r="F231" s="288"/>
      <c r="I231" s="214"/>
      <c r="J231" s="215"/>
      <c r="K231" s="254"/>
    </row>
    <row r="232" spans="1:15" ht="24" customHeight="1">
      <c r="A232" s="204"/>
      <c r="B232" s="204"/>
      <c r="C232" s="194" t="s">
        <v>801</v>
      </c>
      <c r="D232" s="304"/>
      <c r="E232" s="283"/>
      <c r="F232" s="288"/>
      <c r="I232" s="214"/>
      <c r="J232" s="215"/>
      <c r="K232" s="254"/>
      <c r="O232" s="300"/>
    </row>
    <row r="233" spans="1:15" ht="24" customHeight="1">
      <c r="A233" s="204"/>
      <c r="B233" s="204"/>
      <c r="C233" s="417" t="s">
        <v>802</v>
      </c>
      <c r="D233" s="304"/>
      <c r="E233" s="283" t="s">
        <v>1399</v>
      </c>
      <c r="F233" s="288" t="s">
        <v>1360</v>
      </c>
      <c r="G233" s="207">
        <v>92</v>
      </c>
      <c r="H233" s="204" t="s">
        <v>178</v>
      </c>
      <c r="K233" s="216"/>
      <c r="O233" s="299"/>
    </row>
    <row r="234" spans="1:15" ht="24" customHeight="1">
      <c r="A234" s="204"/>
      <c r="B234" s="204"/>
      <c r="C234" s="417" t="s">
        <v>803</v>
      </c>
      <c r="D234" s="304"/>
      <c r="E234" s="283" t="s">
        <v>1399</v>
      </c>
      <c r="F234" s="288" t="s">
        <v>168</v>
      </c>
      <c r="G234" s="207">
        <v>46</v>
      </c>
      <c r="H234" s="204" t="s">
        <v>178</v>
      </c>
      <c r="K234" s="216"/>
      <c r="O234" s="299"/>
    </row>
    <row r="235" spans="1:15" ht="24" customHeight="1">
      <c r="A235" s="204"/>
      <c r="B235" s="204"/>
      <c r="C235" s="417" t="s">
        <v>804</v>
      </c>
      <c r="D235" s="304"/>
      <c r="E235" s="283"/>
      <c r="F235" s="288"/>
      <c r="G235" s="207">
        <v>45</v>
      </c>
      <c r="H235" s="204" t="s">
        <v>197</v>
      </c>
      <c r="K235" s="216"/>
      <c r="O235" s="299"/>
    </row>
    <row r="236" spans="1:15" ht="24" customHeight="1">
      <c r="A236" s="204"/>
      <c r="B236" s="204"/>
      <c r="C236" s="417" t="s">
        <v>805</v>
      </c>
      <c r="D236" s="304"/>
      <c r="E236" s="283"/>
      <c r="F236" s="288"/>
      <c r="G236" s="207">
        <v>138</v>
      </c>
      <c r="H236" s="204" t="s">
        <v>178</v>
      </c>
      <c r="K236" s="216"/>
      <c r="O236" s="299"/>
    </row>
    <row r="237" spans="1:15" ht="24" customHeight="1">
      <c r="A237" s="204"/>
      <c r="B237" s="204"/>
      <c r="C237" s="417" t="s">
        <v>806</v>
      </c>
      <c r="D237" s="304"/>
      <c r="E237" s="283"/>
      <c r="F237" s="288"/>
      <c r="G237" s="207">
        <v>43</v>
      </c>
      <c r="H237" s="204" t="s">
        <v>39</v>
      </c>
      <c r="K237" s="216"/>
      <c r="O237" s="299"/>
    </row>
    <row r="238" spans="1:15" ht="24" customHeight="1">
      <c r="A238" s="204"/>
      <c r="B238" s="204"/>
      <c r="C238" s="417" t="s">
        <v>807</v>
      </c>
      <c r="D238" s="304"/>
      <c r="E238" s="283"/>
      <c r="F238" s="288"/>
      <c r="G238" s="207">
        <v>1</v>
      </c>
      <c r="H238" s="204" t="s">
        <v>808</v>
      </c>
      <c r="K238" s="216"/>
      <c r="O238" s="299"/>
    </row>
    <row r="239" spans="1:15" ht="24" customHeight="1">
      <c r="A239" s="204"/>
      <c r="B239" s="204"/>
      <c r="C239" s="316"/>
      <c r="D239" s="304"/>
      <c r="E239" s="283"/>
      <c r="F239" s="288"/>
      <c r="I239" s="214"/>
      <c r="J239" s="215"/>
      <c r="K239" s="254"/>
      <c r="O239" s="300"/>
    </row>
    <row r="240" spans="1:15" ht="24" customHeight="1">
      <c r="A240" s="204"/>
      <c r="B240" s="204"/>
      <c r="C240" s="417" t="s">
        <v>810</v>
      </c>
      <c r="D240" s="304"/>
      <c r="E240" s="283" t="s">
        <v>698</v>
      </c>
      <c r="F240" s="288"/>
      <c r="G240" s="207">
        <v>41.2</v>
      </c>
      <c r="H240" s="204" t="s">
        <v>178</v>
      </c>
      <c r="K240" s="216"/>
      <c r="O240" s="299"/>
    </row>
    <row r="241" spans="1:16" ht="24" customHeight="1">
      <c r="A241" s="204"/>
      <c r="B241" s="204"/>
      <c r="C241" s="417" t="s">
        <v>811</v>
      </c>
      <c r="D241" s="304"/>
      <c r="E241" s="283" t="s">
        <v>812</v>
      </c>
      <c r="F241" s="288"/>
      <c r="G241" s="207">
        <v>58.4</v>
      </c>
      <c r="H241" s="204" t="s">
        <v>197</v>
      </c>
      <c r="K241" s="216"/>
      <c r="O241" s="299"/>
    </row>
    <row r="242" spans="1:16" ht="24" customHeight="1">
      <c r="A242" s="204"/>
      <c r="B242" s="204"/>
      <c r="C242" s="316"/>
      <c r="D242" s="304"/>
      <c r="E242" s="283"/>
      <c r="F242" s="288"/>
      <c r="I242" s="214"/>
      <c r="J242" s="215"/>
      <c r="K242" s="254"/>
      <c r="O242" s="300"/>
    </row>
    <row r="243" spans="1:16" ht="24" customHeight="1">
      <c r="A243" s="204"/>
      <c r="B243" s="204"/>
      <c r="C243" s="316"/>
      <c r="D243" s="304" t="s">
        <v>809</v>
      </c>
      <c r="E243" s="283"/>
      <c r="F243" s="288"/>
      <c r="I243" s="214"/>
      <c r="J243" s="215"/>
      <c r="K243" s="254"/>
      <c r="O243" s="300"/>
    </row>
    <row r="244" spans="1:16" ht="24" customHeight="1">
      <c r="A244" s="204"/>
      <c r="B244" s="204"/>
      <c r="C244" s="316"/>
      <c r="D244" s="304"/>
      <c r="E244" s="283"/>
      <c r="F244" s="288"/>
      <c r="I244" s="214"/>
      <c r="J244" s="215"/>
      <c r="K244" s="254"/>
      <c r="O244" s="300"/>
    </row>
    <row r="245" spans="1:16" ht="24" customHeight="1">
      <c r="A245" s="204" t="s">
        <v>175</v>
      </c>
      <c r="B245" s="204"/>
      <c r="C245" s="194" t="s">
        <v>254</v>
      </c>
      <c r="D245" s="307"/>
      <c r="E245" s="275"/>
      <c r="F245" s="287"/>
      <c r="O245" s="300"/>
    </row>
    <row r="246" spans="1:16" ht="24" customHeight="1">
      <c r="A246" s="204" t="s">
        <v>175</v>
      </c>
      <c r="B246" s="204" t="s">
        <v>221</v>
      </c>
      <c r="C246" s="204" t="s">
        <v>221</v>
      </c>
      <c r="D246" s="304" t="s">
        <v>528</v>
      </c>
      <c r="E246" s="275" t="s">
        <v>819</v>
      </c>
      <c r="F246" s="287"/>
      <c r="G246" s="207">
        <v>77.7</v>
      </c>
      <c r="H246" s="204" t="s">
        <v>197</v>
      </c>
      <c r="K246" s="216"/>
      <c r="O246" s="299"/>
    </row>
    <row r="247" spans="1:16" ht="24" customHeight="1">
      <c r="A247" s="204" t="s">
        <v>175</v>
      </c>
      <c r="B247" s="204" t="s">
        <v>221</v>
      </c>
      <c r="C247" s="204" t="s">
        <v>221</v>
      </c>
      <c r="D247" s="304" t="s">
        <v>528</v>
      </c>
      <c r="E247" s="275" t="s">
        <v>819</v>
      </c>
      <c r="F247" s="287" t="s">
        <v>820</v>
      </c>
      <c r="G247" s="207">
        <v>7.2</v>
      </c>
      <c r="H247" s="204" t="s">
        <v>197</v>
      </c>
      <c r="K247" s="216"/>
      <c r="O247" s="299"/>
    </row>
    <row r="248" spans="1:16" s="220" customFormat="1" ht="24" customHeight="1">
      <c r="A248" s="204" t="s">
        <v>175</v>
      </c>
      <c r="B248" s="204" t="s">
        <v>221</v>
      </c>
      <c r="C248" s="204" t="s">
        <v>221</v>
      </c>
      <c r="D248" s="304" t="s">
        <v>821</v>
      </c>
      <c r="E248" s="628" t="s">
        <v>822</v>
      </c>
      <c r="F248" s="629"/>
      <c r="G248" s="207">
        <v>13.2</v>
      </c>
      <c r="H248" s="204" t="s">
        <v>178</v>
      </c>
      <c r="I248" s="194"/>
      <c r="J248" s="209"/>
      <c r="K248" s="216"/>
      <c r="L248" s="314"/>
      <c r="M248" s="299"/>
      <c r="N248" s="194"/>
      <c r="O248" s="299"/>
      <c r="P248" s="194"/>
    </row>
    <row r="249" spans="1:16" s="220" customFormat="1" ht="24" customHeight="1">
      <c r="A249" s="204" t="s">
        <v>175</v>
      </c>
      <c r="B249" s="204" t="s">
        <v>221</v>
      </c>
      <c r="C249" s="204" t="s">
        <v>221</v>
      </c>
      <c r="D249" s="304" t="s">
        <v>823</v>
      </c>
      <c r="E249" s="275"/>
      <c r="F249" s="287"/>
      <c r="G249" s="207">
        <v>14</v>
      </c>
      <c r="H249" s="204" t="s">
        <v>197</v>
      </c>
      <c r="I249" s="194"/>
      <c r="J249" s="209"/>
      <c r="K249" s="216"/>
      <c r="L249" s="314"/>
      <c r="M249" s="299"/>
      <c r="N249" s="194"/>
      <c r="O249" s="299"/>
      <c r="P249" s="194"/>
    </row>
    <row r="250" spans="1:16" s="220" customFormat="1" ht="24" customHeight="1">
      <c r="A250" s="204" t="s">
        <v>175</v>
      </c>
      <c r="B250" s="204" t="s">
        <v>221</v>
      </c>
      <c r="C250" s="204" t="s">
        <v>221</v>
      </c>
      <c r="D250" s="304" t="s">
        <v>510</v>
      </c>
      <c r="E250" s="275"/>
      <c r="F250" s="287"/>
      <c r="G250" s="207">
        <v>113.2</v>
      </c>
      <c r="H250" s="204" t="s">
        <v>197</v>
      </c>
      <c r="I250" s="194"/>
      <c r="J250" s="209"/>
      <c r="K250" s="216"/>
      <c r="L250" s="314"/>
      <c r="M250" s="299"/>
      <c r="N250" s="194"/>
      <c r="O250" s="299"/>
      <c r="P250" s="194"/>
    </row>
    <row r="251" spans="1:16" ht="24" customHeight="1">
      <c r="A251" s="204"/>
      <c r="B251" s="204"/>
      <c r="C251" s="204" t="s">
        <v>221</v>
      </c>
      <c r="D251" s="400" t="s">
        <v>825</v>
      </c>
      <c r="E251" s="275" t="s">
        <v>523</v>
      </c>
      <c r="F251" s="287"/>
      <c r="G251" s="207">
        <v>64.5</v>
      </c>
      <c r="H251" s="204" t="s">
        <v>178</v>
      </c>
      <c r="K251" s="216"/>
      <c r="O251" s="299"/>
    </row>
    <row r="252" spans="1:16" ht="24" customHeight="1">
      <c r="A252" s="204"/>
      <c r="B252" s="204"/>
      <c r="C252" s="204" t="s">
        <v>221</v>
      </c>
      <c r="D252" s="401" t="s">
        <v>515</v>
      </c>
      <c r="E252" s="275"/>
      <c r="F252" s="287"/>
      <c r="G252" s="207">
        <v>8.3000000000000007</v>
      </c>
      <c r="H252" s="204" t="s">
        <v>197</v>
      </c>
      <c r="K252" s="216"/>
      <c r="O252" s="299"/>
    </row>
    <row r="253" spans="1:16" ht="24" customHeight="1">
      <c r="A253" s="204"/>
      <c r="B253" s="204"/>
      <c r="C253" s="204" t="s">
        <v>221</v>
      </c>
      <c r="D253" s="400" t="s">
        <v>517</v>
      </c>
      <c r="E253" s="628" t="s">
        <v>522</v>
      </c>
      <c r="F253" s="629"/>
      <c r="G253" s="207">
        <v>9</v>
      </c>
      <c r="H253" s="204" t="s">
        <v>28</v>
      </c>
      <c r="K253" s="216"/>
      <c r="O253" s="299"/>
    </row>
    <row r="254" spans="1:16" ht="24" customHeight="1">
      <c r="A254" s="204"/>
      <c r="B254" s="204"/>
      <c r="C254" s="204" t="s">
        <v>221</v>
      </c>
      <c r="D254" s="400" t="s">
        <v>825</v>
      </c>
      <c r="E254" s="275" t="s">
        <v>523</v>
      </c>
      <c r="F254" s="287"/>
      <c r="G254" s="207">
        <v>60</v>
      </c>
      <c r="H254" s="204" t="s">
        <v>178</v>
      </c>
      <c r="K254" s="216"/>
      <c r="O254" s="299"/>
    </row>
    <row r="255" spans="1:16" ht="24" customHeight="1">
      <c r="A255" s="204"/>
      <c r="B255" s="204"/>
      <c r="C255" s="204"/>
      <c r="D255" s="400" t="s">
        <v>826</v>
      </c>
      <c r="E255" s="275" t="s">
        <v>523</v>
      </c>
      <c r="F255" s="287" t="s">
        <v>827</v>
      </c>
      <c r="G255" s="207">
        <v>7.2</v>
      </c>
      <c r="H255" s="204" t="s">
        <v>197</v>
      </c>
      <c r="K255" s="216"/>
      <c r="O255" s="299"/>
    </row>
    <row r="256" spans="1:16" ht="24" customHeight="1">
      <c r="A256" s="204" t="s">
        <v>175</v>
      </c>
      <c r="B256" s="204" t="s">
        <v>222</v>
      </c>
      <c r="C256" s="204" t="s">
        <v>222</v>
      </c>
      <c r="D256" s="304" t="s">
        <v>828</v>
      </c>
      <c r="E256" s="275" t="s">
        <v>829</v>
      </c>
      <c r="F256" s="287" t="s">
        <v>830</v>
      </c>
      <c r="G256" s="207">
        <v>10.4</v>
      </c>
      <c r="H256" s="204" t="s">
        <v>178</v>
      </c>
      <c r="I256" s="214"/>
      <c r="J256" s="215"/>
      <c r="K256" s="216"/>
      <c r="O256" s="299"/>
    </row>
    <row r="257" spans="1:15" ht="24" customHeight="1">
      <c r="A257" s="204" t="s">
        <v>175</v>
      </c>
      <c r="B257" s="204" t="s">
        <v>222</v>
      </c>
      <c r="C257" s="204" t="s">
        <v>215</v>
      </c>
      <c r="D257" s="304" t="s">
        <v>526</v>
      </c>
      <c r="E257" s="275" t="s">
        <v>831</v>
      </c>
      <c r="F257" s="287"/>
      <c r="G257" s="207">
        <v>88.1</v>
      </c>
      <c r="H257" s="204" t="s">
        <v>178</v>
      </c>
      <c r="I257" s="214"/>
      <c r="J257" s="215"/>
      <c r="K257" s="216"/>
      <c r="O257" s="299"/>
    </row>
    <row r="258" spans="1:15" ht="24" customHeight="1">
      <c r="A258" s="204"/>
      <c r="B258" s="204"/>
      <c r="C258" s="204" t="s">
        <v>223</v>
      </c>
      <c r="D258" s="304" t="s">
        <v>825</v>
      </c>
      <c r="E258" s="275" t="s">
        <v>523</v>
      </c>
      <c r="F258" s="287"/>
      <c r="G258" s="207">
        <v>214</v>
      </c>
      <c r="H258" s="204" t="s">
        <v>178</v>
      </c>
      <c r="I258" s="214"/>
      <c r="J258" s="215"/>
      <c r="K258" s="216"/>
      <c r="O258" s="299"/>
    </row>
    <row r="259" spans="1:15" ht="24" customHeight="1">
      <c r="A259" s="204"/>
      <c r="B259" s="204"/>
      <c r="D259" s="304" t="s">
        <v>534</v>
      </c>
      <c r="E259" s="275"/>
      <c r="F259" s="287"/>
      <c r="G259" s="207">
        <v>1</v>
      </c>
      <c r="H259" s="204" t="s">
        <v>239</v>
      </c>
      <c r="I259" s="214"/>
      <c r="J259" s="215"/>
      <c r="K259" s="216"/>
      <c r="O259" s="299"/>
    </row>
    <row r="260" spans="1:15" ht="24" customHeight="1">
      <c r="A260" s="204"/>
      <c r="B260" s="204"/>
      <c r="C260" s="194" t="s">
        <v>418</v>
      </c>
      <c r="D260" s="307"/>
      <c r="E260" s="275"/>
      <c r="F260" s="287"/>
      <c r="N260" s="302"/>
      <c r="O260" s="299"/>
    </row>
    <row r="261" spans="1:15" ht="24" customHeight="1">
      <c r="A261" s="204"/>
      <c r="B261" s="204"/>
      <c r="C261" s="204" t="s">
        <v>221</v>
      </c>
      <c r="D261" s="400" t="s">
        <v>1361</v>
      </c>
      <c r="E261" s="275" t="s">
        <v>1335</v>
      </c>
      <c r="F261" s="287" t="s">
        <v>824</v>
      </c>
      <c r="G261" s="207">
        <v>77.7</v>
      </c>
      <c r="H261" s="204" t="s">
        <v>178</v>
      </c>
      <c r="K261" s="216"/>
      <c r="M261" s="442"/>
      <c r="O261" s="299"/>
    </row>
    <row r="262" spans="1:15" ht="24" customHeight="1">
      <c r="A262" s="204"/>
      <c r="B262" s="204"/>
      <c r="C262" s="204" t="s">
        <v>1362</v>
      </c>
      <c r="D262" s="304" t="s">
        <v>530</v>
      </c>
      <c r="E262" s="275" t="s">
        <v>701</v>
      </c>
      <c r="F262" s="287"/>
      <c r="G262" s="207">
        <v>101.77</v>
      </c>
      <c r="H262" s="204" t="s">
        <v>664</v>
      </c>
      <c r="J262" s="215"/>
      <c r="K262" s="216" t="s">
        <v>843</v>
      </c>
      <c r="O262" s="299"/>
    </row>
    <row r="263" spans="1:15" ht="24" customHeight="1">
      <c r="A263" s="204"/>
      <c r="B263" s="204"/>
      <c r="C263" s="204" t="s">
        <v>168</v>
      </c>
      <c r="D263" s="307" t="s">
        <v>168</v>
      </c>
      <c r="E263" s="276" t="s">
        <v>739</v>
      </c>
      <c r="F263" s="287"/>
      <c r="G263" s="207">
        <v>138.18</v>
      </c>
      <c r="H263" s="204" t="s">
        <v>664</v>
      </c>
      <c r="K263" s="216" t="s">
        <v>843</v>
      </c>
      <c r="N263" s="302"/>
      <c r="O263" s="302"/>
    </row>
    <row r="264" spans="1:15" ht="24" customHeight="1">
      <c r="A264" s="204"/>
      <c r="B264" s="204"/>
      <c r="C264" s="204" t="s">
        <v>360</v>
      </c>
      <c r="D264" s="304" t="s">
        <v>1336</v>
      </c>
      <c r="E264" s="275" t="s">
        <v>712</v>
      </c>
      <c r="F264" s="287"/>
      <c r="G264" s="207">
        <v>74.11</v>
      </c>
      <c r="H264" s="204" t="s">
        <v>664</v>
      </c>
      <c r="K264" s="216" t="s">
        <v>843</v>
      </c>
      <c r="N264" s="302"/>
      <c r="O264" s="302"/>
    </row>
    <row r="265" spans="1:15" ht="24" customHeight="1">
      <c r="A265" s="204"/>
      <c r="B265" s="204"/>
      <c r="D265" s="304" t="s">
        <v>832</v>
      </c>
      <c r="E265" s="276"/>
      <c r="F265" s="287"/>
      <c r="N265" s="302"/>
      <c r="O265" s="302"/>
    </row>
    <row r="266" spans="1:15" ht="24" customHeight="1">
      <c r="A266" s="204"/>
      <c r="B266" s="204"/>
      <c r="D266" s="307"/>
      <c r="E266" s="275"/>
      <c r="F266" s="287"/>
      <c r="N266" s="302"/>
      <c r="O266" s="302"/>
    </row>
    <row r="267" spans="1:15" ht="24" customHeight="1">
      <c r="A267" s="204" t="s">
        <v>175</v>
      </c>
      <c r="B267" s="204"/>
      <c r="C267" s="316" t="s">
        <v>299</v>
      </c>
      <c r="D267" s="306" t="s">
        <v>253</v>
      </c>
      <c r="E267" s="275"/>
      <c r="F267" s="287"/>
    </row>
    <row r="268" spans="1:15" ht="24" customHeight="1">
      <c r="A268" s="204"/>
      <c r="B268" s="204"/>
      <c r="C268" s="316"/>
      <c r="D268" s="306"/>
      <c r="E268" s="275"/>
      <c r="F268" s="287"/>
    </row>
    <row r="269" spans="1:15" ht="24" customHeight="1">
      <c r="A269" s="204" t="s">
        <v>175</v>
      </c>
      <c r="B269" s="204"/>
      <c r="C269" s="316" t="s">
        <v>332</v>
      </c>
      <c r="D269" s="307" t="s">
        <v>301</v>
      </c>
      <c r="E269" s="275"/>
      <c r="F269" s="287"/>
      <c r="O269" s="300"/>
    </row>
    <row r="270" spans="1:15" ht="24" customHeight="1">
      <c r="A270" s="204" t="s">
        <v>175</v>
      </c>
      <c r="B270" s="204"/>
      <c r="C270" s="316"/>
      <c r="D270" s="307"/>
      <c r="E270" s="275"/>
      <c r="F270" s="287"/>
      <c r="O270" s="300"/>
    </row>
    <row r="271" spans="1:15" ht="24" customHeight="1">
      <c r="A271" s="204" t="s">
        <v>175</v>
      </c>
      <c r="B271" s="204"/>
      <c r="C271" s="204" t="s">
        <v>814</v>
      </c>
      <c r="D271" s="307" t="s">
        <v>1375</v>
      </c>
      <c r="E271" s="640" t="s">
        <v>1374</v>
      </c>
      <c r="F271" s="641"/>
      <c r="G271" s="207">
        <v>1</v>
      </c>
      <c r="H271" s="204" t="s">
        <v>179</v>
      </c>
      <c r="K271" s="216"/>
      <c r="O271" s="299"/>
    </row>
    <row r="272" spans="1:15" ht="24" customHeight="1">
      <c r="A272" s="204" t="s">
        <v>175</v>
      </c>
      <c r="B272" s="204"/>
      <c r="C272" s="204" t="s">
        <v>815</v>
      </c>
      <c r="D272" s="307" t="s">
        <v>1375</v>
      </c>
      <c r="E272" s="644" t="s">
        <v>1346</v>
      </c>
      <c r="F272" s="641"/>
      <c r="G272" s="207">
        <v>1</v>
      </c>
      <c r="H272" s="204" t="s">
        <v>179</v>
      </c>
      <c r="K272" s="216"/>
      <c r="O272" s="299"/>
    </row>
    <row r="273" spans="1:15" ht="24" customHeight="1">
      <c r="A273" s="204" t="s">
        <v>175</v>
      </c>
      <c r="B273" s="204"/>
      <c r="C273" s="204" t="s">
        <v>816</v>
      </c>
      <c r="D273" s="307" t="s">
        <v>1375</v>
      </c>
      <c r="E273" s="640" t="s">
        <v>1347</v>
      </c>
      <c r="F273" s="641"/>
      <c r="G273" s="207">
        <v>1</v>
      </c>
      <c r="H273" s="204" t="s">
        <v>179</v>
      </c>
      <c r="K273" s="216"/>
      <c r="O273" s="299"/>
    </row>
    <row r="274" spans="1:15" ht="24" customHeight="1">
      <c r="A274" s="204" t="s">
        <v>175</v>
      </c>
      <c r="B274" s="204"/>
      <c r="C274" s="204" t="s">
        <v>817</v>
      </c>
      <c r="D274" s="307" t="s">
        <v>1376</v>
      </c>
      <c r="E274" s="640" t="s">
        <v>1377</v>
      </c>
      <c r="F274" s="641"/>
      <c r="G274" s="207">
        <v>1</v>
      </c>
      <c r="H274" s="204" t="s">
        <v>239</v>
      </c>
      <c r="K274" s="216"/>
      <c r="O274" s="299"/>
    </row>
    <row r="275" spans="1:15" ht="24" customHeight="1">
      <c r="A275" s="204" t="s">
        <v>175</v>
      </c>
      <c r="B275" s="204"/>
      <c r="C275" s="204" t="s">
        <v>818</v>
      </c>
      <c r="D275" s="307" t="s">
        <v>1375</v>
      </c>
      <c r="E275" s="640" t="s">
        <v>1348</v>
      </c>
      <c r="F275" s="641"/>
      <c r="G275" s="207">
        <v>1</v>
      </c>
      <c r="H275" s="204" t="s">
        <v>179</v>
      </c>
      <c r="K275" s="216"/>
      <c r="O275" s="299"/>
    </row>
    <row r="276" spans="1:15" ht="24" customHeight="1">
      <c r="A276" s="204" t="s">
        <v>175</v>
      </c>
      <c r="B276" s="204"/>
      <c r="C276" s="204" t="s">
        <v>1365</v>
      </c>
      <c r="D276" s="307" t="s">
        <v>1368</v>
      </c>
      <c r="E276" s="276" t="s">
        <v>1371</v>
      </c>
      <c r="F276" s="287"/>
      <c r="G276" s="207">
        <v>1</v>
      </c>
      <c r="H276" s="204" t="s">
        <v>179</v>
      </c>
      <c r="K276" s="216"/>
      <c r="O276" s="299"/>
    </row>
    <row r="277" spans="1:15" ht="24" customHeight="1">
      <c r="A277" s="204" t="s">
        <v>175</v>
      </c>
      <c r="B277" s="204"/>
      <c r="C277" s="204" t="s">
        <v>1366</v>
      </c>
      <c r="D277" s="307" t="s">
        <v>1369</v>
      </c>
      <c r="E277" s="276" t="s">
        <v>1372</v>
      </c>
      <c r="F277" s="287"/>
      <c r="G277" s="207">
        <v>1</v>
      </c>
      <c r="H277" s="204" t="s">
        <v>179</v>
      </c>
      <c r="K277" s="216"/>
      <c r="O277" s="299"/>
    </row>
    <row r="278" spans="1:15" ht="24" customHeight="1">
      <c r="A278" s="204" t="s">
        <v>175</v>
      </c>
      <c r="B278" s="204"/>
      <c r="C278" s="204" t="s">
        <v>1367</v>
      </c>
      <c r="D278" s="307" t="s">
        <v>1370</v>
      </c>
      <c r="E278" s="276" t="s">
        <v>1373</v>
      </c>
      <c r="F278" s="287"/>
      <c r="G278" s="207">
        <v>1</v>
      </c>
      <c r="H278" s="204" t="s">
        <v>179</v>
      </c>
      <c r="K278" s="216"/>
      <c r="O278" s="299"/>
    </row>
    <row r="279" spans="1:15" ht="24" customHeight="1">
      <c r="A279" s="204" t="s">
        <v>175</v>
      </c>
      <c r="B279" s="204"/>
      <c r="C279" s="210" t="s">
        <v>833</v>
      </c>
      <c r="D279" s="304"/>
      <c r="E279" s="280" t="s">
        <v>838</v>
      </c>
      <c r="F279" s="287"/>
      <c r="G279" s="207">
        <v>1</v>
      </c>
      <c r="H279" s="204" t="s">
        <v>28</v>
      </c>
      <c r="K279" s="216"/>
      <c r="O279" s="299"/>
    </row>
    <row r="280" spans="1:15" ht="24" customHeight="1">
      <c r="A280" s="204" t="s">
        <v>175</v>
      </c>
      <c r="B280" s="204"/>
      <c r="C280" s="210" t="s">
        <v>840</v>
      </c>
      <c r="D280" s="304"/>
      <c r="E280" s="640" t="s">
        <v>835</v>
      </c>
      <c r="F280" s="641"/>
      <c r="G280" s="207">
        <v>1</v>
      </c>
      <c r="H280" s="204" t="s">
        <v>28</v>
      </c>
      <c r="K280" s="216"/>
      <c r="O280" s="299"/>
    </row>
    <row r="281" spans="1:15" ht="24" customHeight="1">
      <c r="A281" s="204" t="s">
        <v>175</v>
      </c>
      <c r="B281" s="204"/>
      <c r="C281" s="210" t="s">
        <v>834</v>
      </c>
      <c r="D281" s="304"/>
      <c r="E281" s="280" t="s">
        <v>837</v>
      </c>
      <c r="F281" s="287"/>
      <c r="G281" s="207">
        <v>1</v>
      </c>
      <c r="H281" s="204" t="s">
        <v>28</v>
      </c>
      <c r="K281" s="216"/>
      <c r="O281" s="299"/>
    </row>
    <row r="282" spans="1:15" ht="24" customHeight="1">
      <c r="A282" s="204" t="s">
        <v>175</v>
      </c>
      <c r="B282" s="204"/>
      <c r="C282" s="210" t="s">
        <v>839</v>
      </c>
      <c r="D282" s="304"/>
      <c r="E282" s="638" t="s">
        <v>836</v>
      </c>
      <c r="F282" s="639"/>
      <c r="G282" s="207">
        <v>1</v>
      </c>
      <c r="H282" s="204" t="s">
        <v>28</v>
      </c>
      <c r="K282" s="216"/>
      <c r="O282" s="299"/>
    </row>
    <row r="283" spans="1:15" ht="24" customHeight="1">
      <c r="A283" s="204" t="s">
        <v>175</v>
      </c>
      <c r="B283" s="204"/>
      <c r="C283" s="210"/>
      <c r="D283" s="304"/>
      <c r="E283" s="276"/>
      <c r="F283" s="287"/>
      <c r="K283" s="216"/>
      <c r="O283" s="299"/>
    </row>
    <row r="284" spans="1:15" ht="24" customHeight="1">
      <c r="A284" s="204" t="s">
        <v>175</v>
      </c>
      <c r="B284" s="204"/>
      <c r="D284" s="307"/>
      <c r="E284" s="275"/>
      <c r="F284" s="287"/>
      <c r="K284" s="216"/>
      <c r="O284" s="299"/>
    </row>
    <row r="285" spans="1:15" ht="24" customHeight="1">
      <c r="A285" s="204"/>
      <c r="B285" s="204"/>
      <c r="D285" s="307"/>
      <c r="E285" s="275"/>
      <c r="F285" s="287"/>
    </row>
    <row r="286" spans="1:15" ht="24" customHeight="1">
      <c r="A286" s="204" t="s">
        <v>175</v>
      </c>
      <c r="B286" s="204"/>
      <c r="C286" s="316" t="s">
        <v>332</v>
      </c>
      <c r="D286" s="306" t="s">
        <v>253</v>
      </c>
      <c r="E286" s="275"/>
      <c r="F286" s="287"/>
      <c r="J286" s="209">
        <f>SUBTOTAL(9,J269:J284)</f>
        <v>0</v>
      </c>
    </row>
    <row r="287" spans="1:15" ht="24" customHeight="1">
      <c r="A287" s="204" t="s">
        <v>175</v>
      </c>
      <c r="B287" s="204"/>
      <c r="D287" s="307"/>
      <c r="E287" s="275"/>
      <c r="F287" s="287"/>
    </row>
    <row r="288" spans="1:15" ht="21.95" customHeight="1">
      <c r="A288" s="204" t="s">
        <v>175</v>
      </c>
      <c r="B288" s="204"/>
      <c r="C288" s="316" t="s">
        <v>366</v>
      </c>
      <c r="D288" s="304" t="s">
        <v>147</v>
      </c>
      <c r="E288" s="275"/>
      <c r="F288" s="287"/>
    </row>
    <row r="289" spans="1:15" ht="21.95" customHeight="1">
      <c r="A289" s="204" t="s">
        <v>175</v>
      </c>
      <c r="B289" s="204"/>
      <c r="C289" s="316"/>
      <c r="D289" s="304"/>
      <c r="E289" s="275"/>
      <c r="F289" s="287"/>
      <c r="O289" s="300"/>
    </row>
    <row r="290" spans="1:15" ht="21.95" customHeight="1">
      <c r="A290" s="204" t="s">
        <v>175</v>
      </c>
      <c r="B290" s="204"/>
      <c r="C290" s="210" t="s">
        <v>841</v>
      </c>
      <c r="D290" s="307"/>
      <c r="E290" s="276"/>
      <c r="F290" s="287"/>
      <c r="G290" s="207">
        <v>1</v>
      </c>
      <c r="H290" s="204" t="s">
        <v>28</v>
      </c>
      <c r="K290" s="216" t="s">
        <v>843</v>
      </c>
      <c r="O290" s="299"/>
    </row>
    <row r="291" spans="1:15" ht="21.95" customHeight="1">
      <c r="A291" s="204" t="s">
        <v>175</v>
      </c>
      <c r="B291" s="204"/>
      <c r="C291" s="210" t="s">
        <v>842</v>
      </c>
      <c r="D291" s="307"/>
      <c r="E291" s="275"/>
      <c r="F291" s="287"/>
      <c r="G291" s="207">
        <v>1</v>
      </c>
      <c r="H291" s="204" t="s">
        <v>28</v>
      </c>
      <c r="K291" s="216" t="s">
        <v>843</v>
      </c>
    </row>
    <row r="292" spans="1:15" ht="21.95" customHeight="1">
      <c r="A292" s="204"/>
      <c r="B292" s="204"/>
      <c r="C292" s="210"/>
      <c r="D292" s="307"/>
      <c r="E292" s="275"/>
      <c r="F292" s="287"/>
      <c r="K292" s="216"/>
      <c r="O292" s="300"/>
    </row>
    <row r="293" spans="1:15" ht="21.95" customHeight="1">
      <c r="A293" s="204" t="s">
        <v>175</v>
      </c>
      <c r="B293" s="204"/>
      <c r="C293" s="210" t="s">
        <v>844</v>
      </c>
      <c r="D293" s="307"/>
      <c r="E293" s="275" t="s">
        <v>845</v>
      </c>
      <c r="F293" s="287" t="s">
        <v>853</v>
      </c>
      <c r="G293" s="207">
        <v>5</v>
      </c>
      <c r="H293" s="204" t="s">
        <v>28</v>
      </c>
      <c r="K293" s="216"/>
      <c r="O293" s="299"/>
    </row>
    <row r="294" spans="1:15" ht="21.95" customHeight="1">
      <c r="A294" s="204" t="s">
        <v>175</v>
      </c>
      <c r="B294" s="204"/>
      <c r="C294" s="210" t="s">
        <v>846</v>
      </c>
      <c r="D294" s="432"/>
      <c r="E294" s="275" t="s">
        <v>848</v>
      </c>
      <c r="F294" s="409" t="s">
        <v>852</v>
      </c>
      <c r="G294" s="207">
        <v>3</v>
      </c>
      <c r="H294" s="204" t="s">
        <v>28</v>
      </c>
      <c r="J294" s="492" t="s">
        <v>1273</v>
      </c>
      <c r="K294" s="216"/>
      <c r="O294" s="299"/>
    </row>
    <row r="295" spans="1:15" ht="21.95" customHeight="1">
      <c r="A295" s="204"/>
      <c r="B295" s="204"/>
      <c r="C295" s="210" t="s">
        <v>846</v>
      </c>
      <c r="D295" s="432"/>
      <c r="E295" s="275" t="s">
        <v>847</v>
      </c>
      <c r="F295" s="404" t="s">
        <v>168</v>
      </c>
      <c r="G295" s="207">
        <v>2</v>
      </c>
      <c r="H295" s="204" t="s">
        <v>28</v>
      </c>
      <c r="J295" s="492" t="s">
        <v>1273</v>
      </c>
      <c r="K295" s="216"/>
      <c r="O295" s="299"/>
    </row>
    <row r="296" spans="1:15" ht="21.95" customHeight="1">
      <c r="A296" s="204"/>
      <c r="B296" s="204"/>
      <c r="C296" s="210" t="s">
        <v>849</v>
      </c>
      <c r="D296" s="432"/>
      <c r="E296" s="275" t="s">
        <v>850</v>
      </c>
      <c r="F296" s="404" t="s">
        <v>851</v>
      </c>
      <c r="G296" s="207">
        <v>1</v>
      </c>
      <c r="H296" s="204" t="s">
        <v>28</v>
      </c>
      <c r="J296" s="492" t="s">
        <v>1273</v>
      </c>
      <c r="K296" s="216"/>
      <c r="O296" s="299"/>
    </row>
    <row r="297" spans="1:15" ht="21.95" customHeight="1">
      <c r="A297" s="204"/>
      <c r="B297" s="204"/>
      <c r="C297" s="210"/>
      <c r="D297" s="307"/>
      <c r="E297" s="275"/>
      <c r="F297" s="287"/>
      <c r="K297" s="216"/>
      <c r="O297" s="299"/>
    </row>
    <row r="298" spans="1:15" ht="21.95" customHeight="1">
      <c r="A298" s="204"/>
      <c r="B298" s="204"/>
      <c r="C298" s="210" t="s">
        <v>854</v>
      </c>
      <c r="D298" s="307"/>
      <c r="E298" s="275" t="s">
        <v>855</v>
      </c>
      <c r="F298" s="287" t="s">
        <v>856</v>
      </c>
      <c r="G298" s="207">
        <v>1</v>
      </c>
      <c r="H298" s="204" t="s">
        <v>239</v>
      </c>
      <c r="K298" s="216"/>
      <c r="O298" s="299"/>
    </row>
    <row r="299" spans="1:15" ht="21.95" customHeight="1">
      <c r="A299" s="204"/>
      <c r="B299" s="204"/>
      <c r="D299" s="307"/>
      <c r="E299" s="275"/>
      <c r="F299" s="287"/>
      <c r="K299" s="216"/>
      <c r="O299" s="299"/>
    </row>
    <row r="300" spans="1:15" ht="21.95" customHeight="1">
      <c r="A300" s="204"/>
      <c r="B300" s="204"/>
      <c r="D300" s="307"/>
      <c r="E300" s="275"/>
      <c r="F300" s="287"/>
      <c r="K300" s="216"/>
      <c r="O300" s="299"/>
    </row>
    <row r="301" spans="1:15" ht="21.95" customHeight="1">
      <c r="A301" s="204"/>
      <c r="B301" s="204"/>
      <c r="D301" s="307"/>
      <c r="E301" s="275"/>
      <c r="F301" s="287"/>
      <c r="K301" s="216"/>
      <c r="O301" s="299"/>
    </row>
    <row r="302" spans="1:15" ht="21.95" customHeight="1">
      <c r="A302" s="204" t="s">
        <v>175</v>
      </c>
      <c r="B302" s="204"/>
      <c r="C302" s="210"/>
      <c r="D302" s="307"/>
      <c r="E302" s="276"/>
      <c r="F302" s="287"/>
      <c r="K302" s="216"/>
      <c r="O302" s="299"/>
    </row>
    <row r="303" spans="1:15" ht="21.95" customHeight="1">
      <c r="A303" s="204"/>
      <c r="B303" s="204"/>
      <c r="D303" s="307"/>
      <c r="E303" s="275"/>
      <c r="F303" s="287"/>
      <c r="K303" s="216"/>
      <c r="O303" s="299"/>
    </row>
    <row r="304" spans="1:15" ht="21.95" customHeight="1">
      <c r="A304" s="204"/>
      <c r="B304" s="204"/>
      <c r="D304" s="307"/>
      <c r="E304" s="275"/>
      <c r="F304" s="287"/>
      <c r="K304" s="216"/>
      <c r="O304" s="299"/>
    </row>
    <row r="305" spans="1:15" ht="21.95" customHeight="1">
      <c r="A305" s="204" t="s">
        <v>175</v>
      </c>
      <c r="B305" s="204"/>
      <c r="D305" s="307"/>
      <c r="E305" s="275"/>
      <c r="F305" s="287"/>
      <c r="K305" s="216"/>
      <c r="O305" s="299"/>
    </row>
    <row r="306" spans="1:15" ht="21.95" customHeight="1">
      <c r="A306" s="204" t="s">
        <v>175</v>
      </c>
      <c r="B306" s="204"/>
      <c r="D306" s="307"/>
      <c r="E306" s="275"/>
      <c r="F306" s="287"/>
      <c r="O306" s="299"/>
    </row>
    <row r="307" spans="1:15" ht="21.95" customHeight="1">
      <c r="A307" s="204" t="s">
        <v>175</v>
      </c>
      <c r="B307" s="204"/>
      <c r="C307" s="316" t="s">
        <v>366</v>
      </c>
      <c r="D307" s="306" t="s">
        <v>253</v>
      </c>
      <c r="E307" s="275"/>
      <c r="F307" s="287"/>
    </row>
    <row r="308" spans="1:15" ht="21.95" customHeight="1">
      <c r="A308" s="204" t="s">
        <v>175</v>
      </c>
      <c r="B308" s="204"/>
      <c r="D308" s="310"/>
      <c r="E308" s="275"/>
      <c r="F308" s="287"/>
    </row>
  </sheetData>
  <mergeCells count="31">
    <mergeCell ref="E100:F100"/>
    <mergeCell ref="E101:F101"/>
    <mergeCell ref="E176:F176"/>
    <mergeCell ref="E201:F201"/>
    <mergeCell ref="E280:F280"/>
    <mergeCell ref="E248:F248"/>
    <mergeCell ref="E253:F253"/>
    <mergeCell ref="E271:F271"/>
    <mergeCell ref="E273:F273"/>
    <mergeCell ref="E274:F274"/>
    <mergeCell ref="E275:F275"/>
    <mergeCell ref="E272:F272"/>
    <mergeCell ref="E110:F110"/>
    <mergeCell ref="E109:F109"/>
    <mergeCell ref="E108:F108"/>
    <mergeCell ref="E102:F102"/>
    <mergeCell ref="E63:F63"/>
    <mergeCell ref="E81:F81"/>
    <mergeCell ref="C1:K1"/>
    <mergeCell ref="E95:F95"/>
    <mergeCell ref="E99:F99"/>
    <mergeCell ref="E94:F94"/>
    <mergeCell ref="E178:F178"/>
    <mergeCell ref="E177:F177"/>
    <mergeCell ref="E119:F119"/>
    <mergeCell ref="E282:F282"/>
    <mergeCell ref="E103:F103"/>
    <mergeCell ref="E104:F104"/>
    <mergeCell ref="E105:F105"/>
    <mergeCell ref="E106:F106"/>
    <mergeCell ref="E107:F107"/>
  </mergeCells>
  <phoneticPr fontId="7"/>
  <printOptions horizontalCentered="1" gridLines="1"/>
  <pageMargins left="0.39370078740157483" right="0.39370078740157483" top="1.1811023622047245" bottom="0.47244094488188981" header="0.74803149606299213" footer="0.39370078740157483"/>
  <pageSetup paperSize="9" orientation="portrait" r:id="rId1"/>
  <headerFooter alignWithMargins="0">
    <oddFooter>&amp;C&amp;"ＭＳ 明朝,標準"&amp;10朝　日　村&amp;R&amp;"ＭＳ 明朝,標準"&amp;10&amp;UＮｏ　Ａ－ &amp;P　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A2589-5540-44E4-8162-1937C309AD84}">
  <sheetPr>
    <tabColor rgb="FF00B0F0"/>
  </sheetPr>
  <dimension ref="A1:G22"/>
  <sheetViews>
    <sheetView tabSelected="1" view="pageBreakPreview" zoomScaleNormal="100" zoomScaleSheetLayoutView="100" workbookViewId="0">
      <selection activeCell="G16" sqref="G16"/>
    </sheetView>
  </sheetViews>
  <sheetFormatPr defaultColWidth="9" defaultRowHeight="24" customHeight="1"/>
  <cols>
    <col min="1" max="1" width="11" style="15" customWidth="1"/>
    <col min="2" max="2" width="30.625" style="16" customWidth="1"/>
    <col min="3" max="3" width="20.5" style="15" customWidth="1"/>
    <col min="4" max="4" width="6.625" style="15" customWidth="1"/>
    <col min="5" max="5" width="26.125" style="15" customWidth="1"/>
    <col min="6" max="6" width="20.625" style="15" customWidth="1"/>
    <col min="7" max="7" width="20.625" style="41" customWidth="1"/>
    <col min="8" max="9" width="12.75" style="15" customWidth="1"/>
    <col min="10" max="16384" width="9" style="15"/>
  </cols>
  <sheetData>
    <row r="1" spans="1:7" ht="24" customHeight="1">
      <c r="A1" s="85" t="s">
        <v>132</v>
      </c>
      <c r="B1" s="86"/>
      <c r="C1" s="78"/>
      <c r="D1" s="78"/>
      <c r="E1" s="78"/>
      <c r="F1" s="78"/>
      <c r="G1" s="81"/>
    </row>
    <row r="2" spans="1:7" ht="24" customHeight="1">
      <c r="A2" s="87" t="s">
        <v>305</v>
      </c>
      <c r="B2" s="88" t="s">
        <v>149</v>
      </c>
      <c r="C2" s="79"/>
      <c r="D2" s="79"/>
      <c r="E2" s="79"/>
      <c r="F2" s="79"/>
      <c r="G2" s="82"/>
    </row>
    <row r="3" spans="1:7" s="16" customFormat="1" ht="24" customHeight="1">
      <c r="A3" s="89"/>
      <c r="B3" s="169" t="s">
        <v>130</v>
      </c>
      <c r="C3" s="80"/>
      <c r="D3" s="90" t="s">
        <v>15</v>
      </c>
      <c r="E3" s="178" t="s">
        <v>16</v>
      </c>
      <c r="F3" s="502" t="s">
        <v>13</v>
      </c>
      <c r="G3" s="622"/>
    </row>
    <row r="4" spans="1:7" ht="24" customHeight="1">
      <c r="A4" s="25"/>
      <c r="B4" s="376"/>
      <c r="C4" s="26"/>
      <c r="D4" s="28"/>
      <c r="E4" s="43"/>
      <c r="F4" s="391"/>
      <c r="G4" s="394"/>
    </row>
    <row r="5" spans="1:7" ht="24" customHeight="1">
      <c r="A5" s="25" t="s">
        <v>138</v>
      </c>
      <c r="B5" s="376" t="s">
        <v>857</v>
      </c>
      <c r="C5" s="26" t="s">
        <v>858</v>
      </c>
      <c r="D5" s="28" t="s">
        <v>19</v>
      </c>
      <c r="E5" s="43"/>
      <c r="F5" s="390"/>
      <c r="G5" s="236"/>
    </row>
    <row r="6" spans="1:7" ht="24" customHeight="1">
      <c r="A6" s="25" t="s">
        <v>307</v>
      </c>
      <c r="B6" s="376" t="s">
        <v>859</v>
      </c>
      <c r="C6" s="26" t="s">
        <v>858</v>
      </c>
      <c r="D6" s="28" t="s">
        <v>19</v>
      </c>
      <c r="E6" s="170"/>
      <c r="F6" s="391"/>
      <c r="G6" s="236"/>
    </row>
    <row r="7" spans="1:7" ht="24" customHeight="1">
      <c r="A7" s="25" t="s">
        <v>308</v>
      </c>
      <c r="B7" s="376" t="s">
        <v>860</v>
      </c>
      <c r="C7" s="26" t="s">
        <v>858</v>
      </c>
      <c r="D7" s="28" t="s">
        <v>19</v>
      </c>
      <c r="E7" s="43"/>
      <c r="F7" s="391"/>
      <c r="G7" s="395"/>
    </row>
    <row r="8" spans="1:7" ht="24" customHeight="1">
      <c r="A8" s="25"/>
      <c r="B8" s="376"/>
      <c r="C8" s="26"/>
      <c r="D8" s="28"/>
      <c r="E8" s="43"/>
      <c r="F8" s="391"/>
      <c r="G8" s="395"/>
    </row>
    <row r="9" spans="1:7" ht="24" customHeight="1">
      <c r="A9" s="25"/>
      <c r="B9" s="376" t="s">
        <v>998</v>
      </c>
      <c r="C9" s="26"/>
      <c r="D9" s="28"/>
      <c r="E9" s="43"/>
      <c r="F9" s="392"/>
      <c r="G9" s="395"/>
    </row>
    <row r="10" spans="1:7" ht="24" customHeight="1">
      <c r="A10" s="25"/>
      <c r="B10" s="376"/>
      <c r="C10" s="26"/>
      <c r="D10" s="28"/>
      <c r="E10" s="43"/>
      <c r="F10" s="392"/>
      <c r="G10" s="395"/>
    </row>
    <row r="11" spans="1:7" ht="24" customHeight="1">
      <c r="A11" s="25" t="s">
        <v>309</v>
      </c>
      <c r="B11" s="376" t="s">
        <v>859</v>
      </c>
      <c r="C11" s="26" t="s">
        <v>861</v>
      </c>
      <c r="D11" s="28" t="s">
        <v>19</v>
      </c>
      <c r="E11" s="43"/>
      <c r="F11" s="391"/>
      <c r="G11" s="395"/>
    </row>
    <row r="12" spans="1:7" ht="24" customHeight="1">
      <c r="A12" s="25" t="s">
        <v>310</v>
      </c>
      <c r="B12" s="376" t="s">
        <v>860</v>
      </c>
      <c r="C12" s="26" t="s">
        <v>861</v>
      </c>
      <c r="D12" s="28" t="s">
        <v>19</v>
      </c>
      <c r="E12" s="43"/>
      <c r="F12" s="391"/>
      <c r="G12" s="395"/>
    </row>
    <row r="13" spans="1:7" ht="24" customHeight="1">
      <c r="A13" s="25"/>
      <c r="B13" s="376"/>
      <c r="C13" s="26"/>
      <c r="D13" s="28"/>
      <c r="E13" s="170"/>
      <c r="F13" s="391"/>
      <c r="G13" s="395"/>
    </row>
    <row r="14" spans="1:7" ht="24" customHeight="1">
      <c r="A14" s="141"/>
      <c r="B14" s="376" t="s">
        <v>999</v>
      </c>
      <c r="C14" s="260"/>
      <c r="D14" s="28"/>
      <c r="E14" s="43"/>
      <c r="F14" s="392"/>
      <c r="G14" s="395"/>
    </row>
    <row r="15" spans="1:7" ht="24" customHeight="1">
      <c r="A15" s="141"/>
      <c r="B15" s="376"/>
      <c r="C15" s="26"/>
      <c r="D15" s="28"/>
      <c r="E15" s="43"/>
      <c r="F15" s="392"/>
      <c r="G15" s="395"/>
    </row>
    <row r="16" spans="1:7" ht="24" customHeight="1">
      <c r="A16" s="25"/>
      <c r="B16" s="376"/>
      <c r="C16" s="26"/>
      <c r="D16" s="28"/>
      <c r="E16" s="43"/>
      <c r="F16" s="392"/>
      <c r="G16" s="395"/>
    </row>
    <row r="17" spans="1:7" ht="24" customHeight="1">
      <c r="A17" s="25"/>
      <c r="B17" s="376"/>
      <c r="C17" s="26"/>
      <c r="D17" s="28"/>
      <c r="E17" s="43"/>
      <c r="F17" s="392"/>
      <c r="G17" s="395"/>
    </row>
    <row r="18" spans="1:7" ht="24" customHeight="1">
      <c r="A18" s="25"/>
      <c r="B18" s="376"/>
      <c r="C18" s="29"/>
      <c r="D18" s="28"/>
      <c r="E18" s="43"/>
      <c r="F18" s="392"/>
      <c r="G18" s="395"/>
    </row>
    <row r="19" spans="1:7" ht="24" customHeight="1">
      <c r="A19" s="25"/>
      <c r="B19" s="376"/>
      <c r="C19" s="29"/>
      <c r="D19" s="28"/>
      <c r="E19" s="43"/>
      <c r="F19" s="392"/>
      <c r="G19" s="177"/>
    </row>
    <row r="20" spans="1:7" ht="24" customHeight="1">
      <c r="A20" s="47"/>
      <c r="B20" s="376" t="s">
        <v>169</v>
      </c>
      <c r="C20" s="26"/>
      <c r="D20" s="28"/>
      <c r="E20" s="43"/>
      <c r="F20" s="392"/>
      <c r="G20" s="398"/>
    </row>
    <row r="21" spans="1:7" ht="24" customHeight="1">
      <c r="A21" s="48"/>
      <c r="B21" s="378"/>
      <c r="C21" s="35"/>
      <c r="D21" s="49"/>
      <c r="E21" s="45"/>
      <c r="F21" s="393"/>
      <c r="G21" s="180"/>
    </row>
    <row r="22" spans="1:7" ht="24" customHeight="1">
      <c r="G22" s="15"/>
    </row>
  </sheetData>
  <mergeCells count="1">
    <mergeCell ref="F3:G3"/>
  </mergeCells>
  <phoneticPr fontId="7"/>
  <printOptions horizontalCentered="1"/>
  <pageMargins left="0.39370078740157483" right="0.39370078740157483" top="1.2598425196850394" bottom="0.47244094488188981" header="0.82677165354330717" footer="0.39370078740157483"/>
  <pageSetup paperSize="9" orientation="portrait" r:id="rId1"/>
  <headerFooter alignWithMargins="0">
    <oddFooter>&amp;C&amp;"ＭＳ 明朝,標準"&amp;10朝　日　村&amp;R&amp;"ＭＳ 明朝,標準"&amp;10&amp;UＮｏ　Ｅ－ &amp;P　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A9A0-E67A-4208-9C00-2395CEB7FBE2}">
  <sheetPr>
    <tabColor rgb="FF00B0F0"/>
  </sheetPr>
  <dimension ref="A1:Q193"/>
  <sheetViews>
    <sheetView tabSelected="1" view="pageBreakPreview" topLeftCell="A2" zoomScaleNormal="100" zoomScaleSheetLayoutView="100" workbookViewId="0">
      <selection activeCell="G16" sqref="G16"/>
    </sheetView>
  </sheetViews>
  <sheetFormatPr defaultColWidth="9.125" defaultRowHeight="24" customHeight="1"/>
  <cols>
    <col min="1" max="1" width="9.125" style="194"/>
    <col min="2" max="2" width="8.625" style="210" customWidth="1"/>
    <col min="3" max="3" width="20.625" style="210" customWidth="1"/>
    <col min="4" max="5" width="15.625" style="224" customWidth="1"/>
    <col min="6" max="6" width="14.5" style="220" customWidth="1"/>
    <col min="7" max="7" width="7.625" style="204" customWidth="1"/>
    <col min="8" max="8" width="15.5" style="194" customWidth="1"/>
    <col min="9" max="9" width="20.625" style="209" customWidth="1"/>
    <col min="10" max="10" width="20.625" style="194" customWidth="1"/>
    <col min="11" max="11" width="12.375" style="226" customWidth="1"/>
    <col min="12" max="12" width="12.625" style="225" customWidth="1"/>
    <col min="13" max="13" width="9.875" style="221" customWidth="1"/>
    <col min="14" max="14" width="14.5" style="191" customWidth="1"/>
    <col min="15" max="15" width="14.5" style="192" customWidth="1"/>
    <col min="16" max="16" width="14.5" style="191" customWidth="1"/>
    <col min="17" max="17" width="9.125" style="193" customWidth="1"/>
    <col min="18" max="18" width="11.5" style="194" bestFit="1" customWidth="1"/>
    <col min="19" max="19" width="12.5" style="194" customWidth="1"/>
    <col min="20" max="16384" width="9.125" style="194"/>
  </cols>
  <sheetData>
    <row r="1" spans="1:17" ht="24" hidden="1" customHeight="1">
      <c r="B1" s="210">
        <v>1</v>
      </c>
      <c r="D1" s="210">
        <v>3</v>
      </c>
      <c r="E1" s="210">
        <v>4</v>
      </c>
      <c r="F1" s="210">
        <v>5</v>
      </c>
      <c r="G1" s="210">
        <v>6</v>
      </c>
      <c r="H1" s="210">
        <v>7</v>
      </c>
      <c r="I1" s="210">
        <v>8</v>
      </c>
      <c r="J1" s="210">
        <v>9</v>
      </c>
    </row>
    <row r="2" spans="1:17" ht="24" customHeight="1">
      <c r="A2" s="204" t="s">
        <v>138</v>
      </c>
      <c r="B2" s="627" t="s">
        <v>148</v>
      </c>
      <c r="C2" s="627"/>
      <c r="D2" s="627"/>
      <c r="E2" s="627"/>
      <c r="F2" s="627"/>
      <c r="G2" s="627"/>
      <c r="H2" s="627"/>
      <c r="I2" s="627"/>
      <c r="J2" s="627"/>
      <c r="M2" s="248"/>
    </row>
    <row r="3" spans="1:17" s="204" customFormat="1" ht="24" customHeight="1">
      <c r="A3" s="204" t="s">
        <v>138</v>
      </c>
      <c r="B3" s="319"/>
      <c r="C3" s="318" t="s">
        <v>311</v>
      </c>
      <c r="D3" s="196" t="s">
        <v>22</v>
      </c>
      <c r="E3" s="197"/>
      <c r="F3" s="198" t="s">
        <v>23</v>
      </c>
      <c r="G3" s="199" t="s">
        <v>15</v>
      </c>
      <c r="H3" s="199" t="s">
        <v>24</v>
      </c>
      <c r="I3" s="200" t="s">
        <v>25</v>
      </c>
      <c r="J3" s="201" t="s">
        <v>26</v>
      </c>
      <c r="K3" s="226"/>
      <c r="L3" s="225"/>
      <c r="M3" s="249"/>
      <c r="N3" s="202"/>
      <c r="O3" s="203"/>
      <c r="P3" s="202"/>
    </row>
    <row r="4" spans="1:17" s="204" customFormat="1" ht="24" customHeight="1">
      <c r="A4" s="204" t="s">
        <v>176</v>
      </c>
      <c r="B4" s="321" t="s">
        <v>264</v>
      </c>
      <c r="C4" s="205" t="s">
        <v>304</v>
      </c>
      <c r="D4" s="419" t="s">
        <v>858</v>
      </c>
      <c r="E4" s="420"/>
      <c r="F4" s="421"/>
      <c r="G4" s="422"/>
      <c r="H4" s="422"/>
      <c r="I4" s="423"/>
      <c r="J4" s="424"/>
      <c r="K4" s="226"/>
      <c r="L4" s="225"/>
      <c r="M4" s="249"/>
      <c r="N4" s="223"/>
      <c r="O4" s="203"/>
      <c r="P4" s="202"/>
    </row>
    <row r="5" spans="1:17" ht="24" customHeight="1">
      <c r="A5" s="204" t="s">
        <v>176</v>
      </c>
      <c r="B5" s="326"/>
      <c r="C5" s="425" t="s">
        <v>862</v>
      </c>
      <c r="D5" s="231" t="s">
        <v>863</v>
      </c>
      <c r="E5" s="250"/>
      <c r="F5" s="421">
        <v>32</v>
      </c>
      <c r="G5" s="422" t="s">
        <v>197</v>
      </c>
      <c r="H5" s="426"/>
      <c r="I5" s="427"/>
      <c r="J5" s="428"/>
      <c r="K5" s="314"/>
      <c r="L5" s="299"/>
      <c r="M5" s="194"/>
      <c r="N5" s="299"/>
      <c r="Q5" s="218"/>
    </row>
    <row r="6" spans="1:17" ht="24" customHeight="1">
      <c r="A6" s="204" t="s">
        <v>176</v>
      </c>
      <c r="B6" s="322"/>
      <c r="C6" s="425" t="s">
        <v>862</v>
      </c>
      <c r="D6" s="212" t="s">
        <v>864</v>
      </c>
      <c r="E6" s="213"/>
      <c r="F6" s="421">
        <v>14</v>
      </c>
      <c r="G6" s="422" t="s">
        <v>197</v>
      </c>
      <c r="H6" s="426"/>
      <c r="I6" s="427"/>
      <c r="J6" s="428"/>
      <c r="K6" s="314"/>
      <c r="L6" s="299"/>
      <c r="M6" s="194"/>
      <c r="N6" s="299"/>
      <c r="Q6" s="218"/>
    </row>
    <row r="7" spans="1:17" ht="24" customHeight="1">
      <c r="A7" s="204" t="s">
        <v>176</v>
      </c>
      <c r="B7" s="322"/>
      <c r="C7" s="425" t="s">
        <v>862</v>
      </c>
      <c r="D7" s="219" t="s">
        <v>865</v>
      </c>
      <c r="E7" s="213"/>
      <c r="F7" s="421">
        <v>79</v>
      </c>
      <c r="G7" s="422" t="s">
        <v>197</v>
      </c>
      <c r="H7" s="426"/>
      <c r="I7" s="427"/>
      <c r="J7" s="428"/>
      <c r="K7" s="314"/>
      <c r="L7" s="299"/>
      <c r="M7" s="194"/>
      <c r="N7" s="299"/>
      <c r="Q7" s="218"/>
    </row>
    <row r="8" spans="1:17" ht="24" customHeight="1">
      <c r="A8" s="204" t="s">
        <v>176</v>
      </c>
      <c r="B8" s="322"/>
      <c r="C8" s="425" t="s">
        <v>862</v>
      </c>
      <c r="D8" s="212" t="s">
        <v>866</v>
      </c>
      <c r="E8" s="213"/>
      <c r="F8" s="421">
        <v>30</v>
      </c>
      <c r="G8" s="422" t="s">
        <v>197</v>
      </c>
      <c r="H8" s="426"/>
      <c r="I8" s="427"/>
      <c r="J8" s="428"/>
      <c r="K8" s="314"/>
      <c r="L8" s="299"/>
      <c r="M8" s="194"/>
      <c r="N8" s="299"/>
      <c r="Q8" s="218"/>
    </row>
    <row r="9" spans="1:17" ht="24" customHeight="1">
      <c r="A9" s="204" t="s">
        <v>176</v>
      </c>
      <c r="B9" s="322"/>
      <c r="C9" s="425" t="s">
        <v>862</v>
      </c>
      <c r="D9" s="212" t="s">
        <v>867</v>
      </c>
      <c r="E9" s="213"/>
      <c r="F9" s="421">
        <v>20</v>
      </c>
      <c r="G9" s="422" t="s">
        <v>197</v>
      </c>
      <c r="H9" s="426"/>
      <c r="I9" s="427"/>
      <c r="J9" s="428"/>
      <c r="K9" s="314"/>
      <c r="L9" s="299"/>
      <c r="M9" s="194"/>
      <c r="N9" s="299"/>
      <c r="Q9" s="218"/>
    </row>
    <row r="10" spans="1:17" ht="24" customHeight="1">
      <c r="A10" s="204" t="s">
        <v>176</v>
      </c>
      <c r="B10" s="322"/>
      <c r="C10" s="429" t="s">
        <v>868</v>
      </c>
      <c r="D10" s="212" t="s">
        <v>869</v>
      </c>
      <c r="E10" s="213" t="s">
        <v>870</v>
      </c>
      <c r="F10" s="421">
        <v>35</v>
      </c>
      <c r="G10" s="422" t="s">
        <v>197</v>
      </c>
      <c r="H10" s="426"/>
      <c r="I10" s="427"/>
      <c r="J10" s="428"/>
      <c r="K10" s="314"/>
      <c r="L10" s="299"/>
      <c r="M10" s="194"/>
      <c r="N10" s="299"/>
      <c r="Q10" s="218"/>
    </row>
    <row r="11" spans="1:17" ht="24" customHeight="1">
      <c r="A11" s="204" t="s">
        <v>176</v>
      </c>
      <c r="B11" s="322"/>
      <c r="C11" s="425" t="s">
        <v>868</v>
      </c>
      <c r="D11" s="212" t="s">
        <v>871</v>
      </c>
      <c r="E11" s="213" t="s">
        <v>870</v>
      </c>
      <c r="F11" s="421">
        <v>14</v>
      </c>
      <c r="G11" s="422" t="s">
        <v>197</v>
      </c>
      <c r="H11" s="426"/>
      <c r="I11" s="427"/>
      <c r="J11" s="428"/>
      <c r="K11" s="314"/>
      <c r="L11" s="299"/>
      <c r="M11" s="194"/>
      <c r="N11" s="299"/>
      <c r="Q11" s="218"/>
    </row>
    <row r="12" spans="1:17" ht="24" customHeight="1">
      <c r="A12" s="204" t="s">
        <v>176</v>
      </c>
      <c r="B12" s="322"/>
      <c r="C12" s="429" t="s">
        <v>868</v>
      </c>
      <c r="D12" s="212" t="s">
        <v>872</v>
      </c>
      <c r="E12" s="213"/>
      <c r="F12" s="421">
        <v>67</v>
      </c>
      <c r="G12" s="422" t="s">
        <v>197</v>
      </c>
      <c r="H12" s="426"/>
      <c r="I12" s="427"/>
      <c r="J12" s="428"/>
      <c r="K12" s="314"/>
      <c r="L12" s="299"/>
      <c r="M12" s="194"/>
      <c r="N12" s="299"/>
      <c r="Q12" s="218"/>
    </row>
    <row r="13" spans="1:17" ht="24" customHeight="1">
      <c r="A13" s="204" t="s">
        <v>176</v>
      </c>
      <c r="B13" s="322"/>
      <c r="C13" s="429" t="s">
        <v>868</v>
      </c>
      <c r="D13" s="212" t="s">
        <v>873</v>
      </c>
      <c r="E13" s="213"/>
      <c r="F13" s="421">
        <v>5</v>
      </c>
      <c r="G13" s="422" t="s">
        <v>197</v>
      </c>
      <c r="H13" s="426"/>
      <c r="I13" s="427"/>
      <c r="J13" s="428"/>
      <c r="K13" s="314"/>
      <c r="L13" s="299"/>
      <c r="M13" s="194"/>
      <c r="N13" s="299"/>
      <c r="Q13" s="218"/>
    </row>
    <row r="14" spans="1:17" ht="24" customHeight="1">
      <c r="A14" s="204" t="s">
        <v>176</v>
      </c>
      <c r="B14" s="322"/>
      <c r="C14" s="429" t="s">
        <v>868</v>
      </c>
      <c r="D14" s="231" t="s">
        <v>874</v>
      </c>
      <c r="E14" s="213"/>
      <c r="F14" s="421">
        <v>3</v>
      </c>
      <c r="G14" s="422" t="s">
        <v>875</v>
      </c>
      <c r="H14" s="426"/>
      <c r="I14" s="427"/>
      <c r="J14" s="428"/>
      <c r="K14" s="314"/>
      <c r="L14" s="299"/>
      <c r="M14" s="194"/>
      <c r="N14" s="299"/>
      <c r="Q14" s="218"/>
    </row>
    <row r="15" spans="1:17" ht="24" customHeight="1">
      <c r="A15" s="204" t="s">
        <v>176</v>
      </c>
      <c r="B15" s="322"/>
      <c r="C15" s="429" t="s">
        <v>868</v>
      </c>
      <c r="D15" s="212" t="s">
        <v>876</v>
      </c>
      <c r="E15" s="213"/>
      <c r="F15" s="421">
        <v>10</v>
      </c>
      <c r="G15" s="422" t="s">
        <v>197</v>
      </c>
      <c r="H15" s="426"/>
      <c r="I15" s="427"/>
      <c r="J15" s="428"/>
      <c r="K15" s="314"/>
      <c r="L15" s="299"/>
      <c r="M15" s="194"/>
      <c r="N15" s="299"/>
      <c r="Q15" s="218"/>
    </row>
    <row r="16" spans="1:17" ht="24" customHeight="1">
      <c r="A16" s="204" t="s">
        <v>176</v>
      </c>
      <c r="B16" s="322"/>
      <c r="C16" s="429" t="s">
        <v>877</v>
      </c>
      <c r="D16" s="212" t="s">
        <v>878</v>
      </c>
      <c r="E16" s="213"/>
      <c r="F16" s="421">
        <v>1</v>
      </c>
      <c r="G16" s="422" t="s">
        <v>557</v>
      </c>
      <c r="H16" s="426"/>
      <c r="I16" s="427"/>
      <c r="J16" s="428"/>
      <c r="K16" s="314"/>
      <c r="L16" s="299"/>
      <c r="M16" s="194"/>
      <c r="N16" s="299"/>
      <c r="Q16" s="218"/>
    </row>
    <row r="17" spans="1:17" ht="24" customHeight="1">
      <c r="A17" s="204" t="s">
        <v>176</v>
      </c>
      <c r="B17" s="322"/>
      <c r="C17" s="429" t="s">
        <v>877</v>
      </c>
      <c r="D17" s="212" t="s">
        <v>879</v>
      </c>
      <c r="E17" s="213"/>
      <c r="F17" s="421">
        <v>1</v>
      </c>
      <c r="G17" s="422" t="s">
        <v>557</v>
      </c>
      <c r="H17" s="426"/>
      <c r="I17" s="427"/>
      <c r="J17" s="428"/>
      <c r="K17" s="314"/>
      <c r="L17" s="299"/>
      <c r="M17" s="194"/>
      <c r="N17" s="299"/>
      <c r="Q17" s="218"/>
    </row>
    <row r="18" spans="1:17" ht="24" customHeight="1">
      <c r="A18" s="204" t="s">
        <v>176</v>
      </c>
      <c r="B18" s="322"/>
      <c r="C18" s="429" t="s">
        <v>877</v>
      </c>
      <c r="D18" s="212" t="s">
        <v>880</v>
      </c>
      <c r="E18" s="213"/>
      <c r="F18" s="421">
        <v>1</v>
      </c>
      <c r="G18" s="422" t="s">
        <v>557</v>
      </c>
      <c r="H18" s="426"/>
      <c r="I18" s="427"/>
      <c r="J18" s="428"/>
      <c r="K18" s="314"/>
      <c r="L18" s="299"/>
      <c r="M18" s="194"/>
      <c r="N18" s="299"/>
      <c r="Q18" s="218"/>
    </row>
    <row r="19" spans="1:17" ht="24" customHeight="1">
      <c r="A19" s="204" t="s">
        <v>176</v>
      </c>
      <c r="B19" s="322"/>
      <c r="C19" s="429" t="s">
        <v>877</v>
      </c>
      <c r="D19" s="212" t="s">
        <v>881</v>
      </c>
      <c r="E19" s="250"/>
      <c r="F19" s="421">
        <v>1</v>
      </c>
      <c r="G19" s="422" t="s">
        <v>557</v>
      </c>
      <c r="H19" s="426"/>
      <c r="I19" s="427"/>
      <c r="J19" s="428"/>
      <c r="K19" s="314"/>
      <c r="L19" s="299"/>
      <c r="M19" s="194"/>
      <c r="N19" s="299"/>
      <c r="Q19" s="218"/>
    </row>
    <row r="20" spans="1:17" ht="24" customHeight="1">
      <c r="A20" s="204" t="s">
        <v>176</v>
      </c>
      <c r="B20" s="322"/>
      <c r="C20" s="429" t="s">
        <v>882</v>
      </c>
      <c r="D20" s="219"/>
      <c r="E20" s="213"/>
      <c r="F20" s="421">
        <v>1</v>
      </c>
      <c r="G20" s="422" t="s">
        <v>875</v>
      </c>
      <c r="H20" s="426"/>
      <c r="I20" s="427"/>
      <c r="J20" s="428"/>
      <c r="K20" s="314"/>
      <c r="L20" s="299"/>
      <c r="M20" s="194"/>
      <c r="N20" s="299"/>
      <c r="Q20" s="218"/>
    </row>
    <row r="21" spans="1:17" ht="24" customHeight="1">
      <c r="A21" s="204" t="s">
        <v>176</v>
      </c>
      <c r="B21" s="326"/>
      <c r="C21" s="429" t="s">
        <v>883</v>
      </c>
      <c r="D21" s="219" t="s">
        <v>884</v>
      </c>
      <c r="E21" s="213"/>
      <c r="F21" s="421">
        <v>1</v>
      </c>
      <c r="G21" s="422" t="s">
        <v>885</v>
      </c>
      <c r="H21" s="426"/>
      <c r="I21" s="427"/>
      <c r="J21" s="428"/>
      <c r="K21" s="314"/>
      <c r="L21" s="299"/>
      <c r="M21" s="194"/>
      <c r="N21" s="299"/>
      <c r="Q21" s="218"/>
    </row>
    <row r="22" spans="1:17" ht="24" customHeight="1">
      <c r="A22" s="204" t="s">
        <v>176</v>
      </c>
      <c r="B22" s="322"/>
      <c r="C22" s="429" t="s">
        <v>886</v>
      </c>
      <c r="D22" s="430"/>
      <c r="E22" s="213"/>
      <c r="F22" s="421">
        <v>1</v>
      </c>
      <c r="G22" s="422" t="s">
        <v>887</v>
      </c>
      <c r="H22" s="426"/>
      <c r="I22" s="427"/>
      <c r="J22" s="428"/>
      <c r="K22" s="314"/>
      <c r="L22" s="299"/>
      <c r="M22" s="194"/>
      <c r="N22" s="299"/>
      <c r="Q22" s="218"/>
    </row>
    <row r="23" spans="1:17" ht="24" customHeight="1">
      <c r="A23" s="204" t="s">
        <v>176</v>
      </c>
      <c r="B23" s="322"/>
      <c r="C23" s="425" t="s">
        <v>888</v>
      </c>
      <c r="D23" s="430"/>
      <c r="E23" s="213"/>
      <c r="F23" s="431">
        <v>1</v>
      </c>
      <c r="G23" s="422" t="s">
        <v>239</v>
      </c>
      <c r="H23" s="426"/>
      <c r="I23" s="427"/>
      <c r="J23" s="428"/>
      <c r="K23" s="314"/>
      <c r="L23" s="299"/>
      <c r="M23" s="194"/>
      <c r="N23" s="299"/>
      <c r="Q23" s="218"/>
    </row>
    <row r="24" spans="1:17" ht="24" customHeight="1">
      <c r="A24" s="204" t="s">
        <v>176</v>
      </c>
      <c r="B24" s="322"/>
      <c r="C24" s="432"/>
      <c r="D24" s="430"/>
      <c r="E24" s="213"/>
      <c r="F24" s="433"/>
      <c r="G24" s="422"/>
      <c r="H24" s="426"/>
      <c r="I24" s="427"/>
      <c r="J24" s="428"/>
      <c r="K24" s="314"/>
      <c r="L24" s="299"/>
      <c r="M24" s="194"/>
      <c r="N24" s="299"/>
      <c r="Q24" s="218"/>
    </row>
    <row r="25" spans="1:17" ht="24" customHeight="1">
      <c r="A25" s="204" t="s">
        <v>176</v>
      </c>
      <c r="B25" s="322"/>
      <c r="C25" s="432"/>
      <c r="D25" s="430"/>
      <c r="E25" s="213"/>
      <c r="F25" s="421"/>
      <c r="G25" s="422"/>
      <c r="H25" s="426"/>
      <c r="I25" s="427"/>
      <c r="J25" s="428"/>
      <c r="K25" s="314"/>
      <c r="L25" s="299"/>
      <c r="M25" s="194"/>
      <c r="N25" s="299"/>
      <c r="Q25" s="218"/>
    </row>
    <row r="26" spans="1:17" ht="24" customHeight="1">
      <c r="A26" s="204" t="s">
        <v>176</v>
      </c>
      <c r="B26" s="322"/>
      <c r="C26" s="432"/>
      <c r="D26" s="430"/>
      <c r="E26" s="213"/>
      <c r="F26" s="421"/>
      <c r="G26" s="422"/>
      <c r="H26" s="426"/>
      <c r="I26" s="427"/>
      <c r="J26" s="428"/>
      <c r="K26" s="314"/>
      <c r="L26" s="299"/>
      <c r="M26" s="194"/>
      <c r="N26" s="299"/>
      <c r="Q26" s="218"/>
    </row>
    <row r="27" spans="1:17" ht="24" customHeight="1">
      <c r="A27" s="204" t="s">
        <v>176</v>
      </c>
      <c r="B27" s="322"/>
      <c r="C27" s="432"/>
      <c r="D27" s="430"/>
      <c r="E27" s="213"/>
      <c r="F27" s="421"/>
      <c r="G27" s="422"/>
      <c r="H27" s="426"/>
      <c r="I27" s="427"/>
      <c r="J27" s="428"/>
      <c r="K27" s="314"/>
      <c r="L27" s="299"/>
      <c r="M27" s="194"/>
      <c r="N27" s="299"/>
      <c r="Q27" s="218"/>
    </row>
    <row r="28" spans="1:17" ht="24" customHeight="1">
      <c r="A28" s="204" t="s">
        <v>176</v>
      </c>
      <c r="B28" s="327"/>
      <c r="C28" s="432"/>
      <c r="D28" s="430"/>
      <c r="E28" s="213"/>
      <c r="F28" s="421"/>
      <c r="G28" s="422"/>
      <c r="H28" s="426"/>
      <c r="I28" s="427"/>
      <c r="J28" s="428"/>
      <c r="K28" s="314"/>
      <c r="L28" s="299"/>
      <c r="M28" s="194"/>
      <c r="N28" s="299"/>
      <c r="Q28" s="218"/>
    </row>
    <row r="29" spans="1:17" ht="24" customHeight="1">
      <c r="A29" s="204" t="s">
        <v>176</v>
      </c>
      <c r="B29" s="322"/>
      <c r="C29" s="429"/>
      <c r="D29" s="212"/>
      <c r="E29" s="213"/>
      <c r="F29" s="421"/>
      <c r="G29" s="422"/>
      <c r="H29" s="426"/>
      <c r="I29" s="427"/>
      <c r="J29" s="428"/>
      <c r="K29" s="314"/>
      <c r="L29" s="299"/>
      <c r="M29" s="194"/>
      <c r="N29" s="299"/>
      <c r="Q29" s="218"/>
    </row>
    <row r="30" spans="1:17" ht="24" customHeight="1">
      <c r="A30" s="204" t="s">
        <v>176</v>
      </c>
      <c r="B30" s="322"/>
      <c r="C30" s="429"/>
      <c r="D30" s="212"/>
      <c r="E30" s="213"/>
      <c r="F30" s="421"/>
      <c r="G30" s="422"/>
      <c r="H30" s="426"/>
      <c r="I30" s="427"/>
      <c r="J30" s="428"/>
      <c r="K30" s="314"/>
      <c r="L30" s="299"/>
      <c r="M30" s="194"/>
      <c r="N30" s="299"/>
      <c r="Q30" s="218"/>
    </row>
    <row r="31" spans="1:17" ht="24" customHeight="1">
      <c r="A31" s="204" t="s">
        <v>176</v>
      </c>
      <c r="B31" s="322"/>
      <c r="C31" s="432"/>
      <c r="D31" s="212"/>
      <c r="E31" s="213"/>
      <c r="F31" s="421"/>
      <c r="G31" s="422"/>
      <c r="H31" s="426"/>
      <c r="I31" s="427"/>
      <c r="J31" s="428"/>
      <c r="K31" s="314"/>
      <c r="L31" s="299"/>
      <c r="M31" s="194"/>
      <c r="N31" s="299"/>
      <c r="Q31" s="218"/>
    </row>
    <row r="32" spans="1:17" ht="24" customHeight="1">
      <c r="A32" s="204" t="s">
        <v>176</v>
      </c>
      <c r="B32" s="322"/>
      <c r="C32" s="429"/>
      <c r="D32" s="212"/>
      <c r="E32" s="213"/>
      <c r="F32" s="421"/>
      <c r="G32" s="422"/>
      <c r="H32" s="426"/>
      <c r="I32" s="427"/>
      <c r="J32" s="428"/>
      <c r="K32" s="314"/>
      <c r="L32" s="299"/>
      <c r="M32" s="194"/>
      <c r="N32" s="299"/>
      <c r="Q32" s="218"/>
    </row>
    <row r="33" spans="1:17" ht="24" customHeight="1">
      <c r="A33" s="204" t="s">
        <v>176</v>
      </c>
      <c r="B33" s="322"/>
      <c r="C33" s="432"/>
      <c r="D33" s="430"/>
      <c r="E33" s="213"/>
      <c r="F33" s="421"/>
      <c r="G33" s="422"/>
      <c r="H33" s="426"/>
      <c r="I33" s="427"/>
      <c r="J33" s="428"/>
      <c r="K33" s="314"/>
      <c r="L33" s="299"/>
      <c r="M33" s="194"/>
      <c r="N33" s="299"/>
      <c r="Q33" s="218"/>
    </row>
    <row r="34" spans="1:17" ht="24" customHeight="1">
      <c r="A34" s="204" t="s">
        <v>176</v>
      </c>
      <c r="B34" s="322"/>
      <c r="C34" s="434"/>
      <c r="D34" s="212"/>
      <c r="E34" s="213"/>
      <c r="F34" s="421"/>
      <c r="G34" s="422"/>
      <c r="H34" s="426"/>
      <c r="I34" s="427"/>
      <c r="J34" s="428"/>
      <c r="K34" s="314"/>
      <c r="L34" s="299"/>
      <c r="M34" s="194"/>
      <c r="N34" s="299"/>
      <c r="Q34" s="218"/>
    </row>
    <row r="35" spans="1:17" ht="24" customHeight="1">
      <c r="A35" s="204" t="s">
        <v>176</v>
      </c>
      <c r="B35" s="322"/>
      <c r="C35" s="434"/>
      <c r="D35" s="212"/>
      <c r="E35" s="213"/>
      <c r="F35" s="421"/>
      <c r="G35" s="422"/>
      <c r="H35" s="426"/>
      <c r="I35" s="427"/>
      <c r="J35" s="428"/>
      <c r="K35" s="314"/>
      <c r="L35" s="299"/>
      <c r="M35" s="194"/>
      <c r="N35" s="299"/>
      <c r="Q35" s="218"/>
    </row>
    <row r="36" spans="1:17" ht="24" customHeight="1">
      <c r="A36" s="204" t="s">
        <v>176</v>
      </c>
      <c r="B36" s="322"/>
      <c r="C36" s="434"/>
      <c r="D36" s="212"/>
      <c r="E36" s="213"/>
      <c r="F36" s="421"/>
      <c r="G36" s="422"/>
      <c r="H36" s="426"/>
      <c r="I36" s="427"/>
      <c r="J36" s="428"/>
      <c r="K36" s="314"/>
      <c r="L36" s="299"/>
      <c r="M36" s="194"/>
      <c r="N36" s="299"/>
      <c r="Q36" s="218"/>
    </row>
    <row r="37" spans="1:17" ht="24" customHeight="1">
      <c r="A37" s="204" t="s">
        <v>176</v>
      </c>
      <c r="B37" s="322"/>
      <c r="C37" s="434"/>
      <c r="D37" s="212"/>
      <c r="E37" s="213"/>
      <c r="F37" s="421"/>
      <c r="G37" s="422"/>
      <c r="H37" s="426"/>
      <c r="I37" s="427"/>
      <c r="J37" s="428"/>
      <c r="K37" s="314"/>
      <c r="L37" s="299"/>
      <c r="M37" s="194"/>
      <c r="N37" s="299"/>
      <c r="Q37" s="218"/>
    </row>
    <row r="38" spans="1:17" ht="24" customHeight="1">
      <c r="A38" s="204" t="s">
        <v>176</v>
      </c>
      <c r="B38" s="322"/>
      <c r="C38" s="434"/>
      <c r="D38" s="212"/>
      <c r="E38" s="213"/>
      <c r="F38" s="421"/>
      <c r="G38" s="422"/>
      <c r="H38" s="426"/>
      <c r="I38" s="427"/>
      <c r="J38" s="428"/>
      <c r="K38" s="314"/>
      <c r="L38" s="299"/>
      <c r="M38" s="194"/>
      <c r="N38" s="299"/>
      <c r="Q38" s="218"/>
    </row>
    <row r="39" spans="1:17" ht="24" customHeight="1">
      <c r="A39" s="204" t="s">
        <v>176</v>
      </c>
      <c r="B39" s="322"/>
      <c r="C39" s="432"/>
      <c r="D39" s="212"/>
      <c r="E39" s="213"/>
      <c r="F39" s="421"/>
      <c r="G39" s="422"/>
      <c r="H39" s="426"/>
      <c r="I39" s="427"/>
      <c r="J39" s="428"/>
      <c r="K39" s="255"/>
      <c r="M39" s="214"/>
      <c r="N39" s="299"/>
      <c r="Q39" s="218"/>
    </row>
    <row r="40" spans="1:17" ht="24" customHeight="1">
      <c r="A40" s="204" t="s">
        <v>176</v>
      </c>
      <c r="B40" s="321"/>
      <c r="C40" s="429" t="s">
        <v>889</v>
      </c>
      <c r="D40" s="212"/>
      <c r="E40" s="213"/>
      <c r="F40" s="421"/>
      <c r="G40" s="422"/>
      <c r="H40" s="426"/>
      <c r="I40" s="427"/>
      <c r="J40" s="428"/>
      <c r="K40" s="255"/>
      <c r="M40" s="214"/>
      <c r="N40" s="299"/>
      <c r="Q40" s="218"/>
    </row>
    <row r="41" spans="1:17" ht="24" customHeight="1">
      <c r="A41" s="204" t="s">
        <v>176</v>
      </c>
      <c r="B41" s="324"/>
      <c r="C41" s="432"/>
      <c r="D41" s="212"/>
      <c r="E41" s="213"/>
      <c r="F41" s="421"/>
      <c r="G41" s="422"/>
      <c r="H41" s="426"/>
      <c r="I41" s="427"/>
      <c r="J41" s="428"/>
      <c r="K41" s="255"/>
      <c r="M41" s="214"/>
      <c r="N41" s="299"/>
      <c r="Q41" s="218"/>
    </row>
    <row r="42" spans="1:17" ht="24" customHeight="1">
      <c r="A42" s="204" t="s">
        <v>176</v>
      </c>
      <c r="B42" s="321" t="s">
        <v>267</v>
      </c>
      <c r="C42" s="425" t="s">
        <v>859</v>
      </c>
      <c r="D42" s="435" t="s">
        <v>858</v>
      </c>
      <c r="E42" s="213"/>
      <c r="F42" s="421"/>
      <c r="G42" s="422"/>
      <c r="H42" s="426"/>
      <c r="I42" s="427"/>
      <c r="J42" s="428"/>
      <c r="K42" s="255"/>
      <c r="M42" s="214"/>
      <c r="N42" s="299"/>
      <c r="Q42" s="218"/>
    </row>
    <row r="43" spans="1:17" ht="24" customHeight="1">
      <c r="A43" s="204" t="s">
        <v>176</v>
      </c>
      <c r="B43" s="326"/>
      <c r="C43" s="425" t="s">
        <v>862</v>
      </c>
      <c r="D43" s="212" t="s">
        <v>890</v>
      </c>
      <c r="E43" s="250"/>
      <c r="F43" s="421">
        <v>134</v>
      </c>
      <c r="G43" s="422" t="s">
        <v>197</v>
      </c>
      <c r="H43" s="426"/>
      <c r="I43" s="427"/>
      <c r="J43" s="428"/>
      <c r="K43" s="314"/>
      <c r="L43" s="299"/>
      <c r="M43" s="194"/>
      <c r="N43" s="299"/>
      <c r="Q43" s="218"/>
    </row>
    <row r="44" spans="1:17" ht="24" customHeight="1">
      <c r="A44" s="204" t="s">
        <v>176</v>
      </c>
      <c r="B44" s="322"/>
      <c r="C44" s="425" t="s">
        <v>862</v>
      </c>
      <c r="D44" s="231" t="s">
        <v>891</v>
      </c>
      <c r="E44" s="213"/>
      <c r="F44" s="421">
        <v>949</v>
      </c>
      <c r="G44" s="422" t="s">
        <v>197</v>
      </c>
      <c r="H44" s="426"/>
      <c r="I44" s="427"/>
      <c r="J44" s="428"/>
      <c r="K44" s="314"/>
      <c r="L44" s="299"/>
      <c r="M44" s="194"/>
      <c r="N44" s="299"/>
      <c r="Q44" s="218"/>
    </row>
    <row r="45" spans="1:17" ht="24" customHeight="1">
      <c r="A45" s="204" t="s">
        <v>176</v>
      </c>
      <c r="B45" s="322"/>
      <c r="C45" s="425" t="s">
        <v>862</v>
      </c>
      <c r="D45" s="212" t="s">
        <v>892</v>
      </c>
      <c r="E45" s="213"/>
      <c r="F45" s="421">
        <v>278</v>
      </c>
      <c r="G45" s="422" t="s">
        <v>197</v>
      </c>
      <c r="H45" s="426"/>
      <c r="I45" s="427"/>
      <c r="J45" s="428"/>
      <c r="K45" s="314"/>
      <c r="L45" s="299"/>
      <c r="M45" s="194"/>
      <c r="N45" s="299"/>
      <c r="Q45" s="218"/>
    </row>
    <row r="46" spans="1:17" ht="24" customHeight="1">
      <c r="A46" s="204" t="s">
        <v>176</v>
      </c>
      <c r="B46" s="322"/>
      <c r="C46" s="425" t="s">
        <v>862</v>
      </c>
      <c r="D46" s="212" t="s">
        <v>893</v>
      </c>
      <c r="E46" s="213"/>
      <c r="F46" s="421">
        <v>183</v>
      </c>
      <c r="G46" s="422" t="s">
        <v>197</v>
      </c>
      <c r="H46" s="426"/>
      <c r="I46" s="427"/>
      <c r="J46" s="428"/>
      <c r="K46" s="314"/>
      <c r="L46" s="299"/>
      <c r="M46" s="194"/>
      <c r="N46" s="299"/>
      <c r="Q46" s="218"/>
    </row>
    <row r="47" spans="1:17" ht="24" customHeight="1">
      <c r="A47" s="204" t="s">
        <v>176</v>
      </c>
      <c r="B47" s="322"/>
      <c r="C47" s="425" t="s">
        <v>318</v>
      </c>
      <c r="D47" s="212" t="s">
        <v>894</v>
      </c>
      <c r="E47" s="213"/>
      <c r="F47" s="421">
        <v>127</v>
      </c>
      <c r="G47" s="422" t="s">
        <v>197</v>
      </c>
      <c r="H47" s="426"/>
      <c r="I47" s="427"/>
      <c r="J47" s="428"/>
      <c r="K47" s="314"/>
      <c r="L47" s="299"/>
      <c r="M47" s="194"/>
      <c r="N47" s="299"/>
      <c r="Q47" s="218"/>
    </row>
    <row r="48" spans="1:17" ht="24" customHeight="1">
      <c r="A48" s="204" t="s">
        <v>176</v>
      </c>
      <c r="B48" s="322"/>
      <c r="C48" s="425" t="s">
        <v>318</v>
      </c>
      <c r="D48" s="231" t="s">
        <v>895</v>
      </c>
      <c r="E48" s="213"/>
      <c r="F48" s="421">
        <v>202</v>
      </c>
      <c r="G48" s="422" t="s">
        <v>197</v>
      </c>
      <c r="H48" s="426"/>
      <c r="I48" s="427"/>
      <c r="J48" s="428"/>
      <c r="K48" s="314"/>
      <c r="L48" s="299"/>
      <c r="M48" s="194"/>
      <c r="N48" s="299"/>
      <c r="Q48" s="218"/>
    </row>
    <row r="49" spans="1:17" ht="24" customHeight="1">
      <c r="A49" s="204" t="s">
        <v>176</v>
      </c>
      <c r="B49" s="322"/>
      <c r="C49" s="425" t="s">
        <v>896</v>
      </c>
      <c r="D49" s="231" t="s">
        <v>897</v>
      </c>
      <c r="E49" s="213"/>
      <c r="F49" s="421">
        <v>128</v>
      </c>
      <c r="G49" s="422" t="s">
        <v>557</v>
      </c>
      <c r="H49" s="426"/>
      <c r="I49" s="427"/>
      <c r="J49" s="428"/>
      <c r="K49" s="314"/>
      <c r="L49" s="299"/>
      <c r="M49" s="194"/>
      <c r="N49" s="299"/>
      <c r="Q49" s="218"/>
    </row>
    <row r="50" spans="1:17" ht="24" customHeight="1">
      <c r="A50" s="204" t="s">
        <v>176</v>
      </c>
      <c r="B50" s="326"/>
      <c r="C50" s="425" t="s">
        <v>896</v>
      </c>
      <c r="D50" s="212" t="s">
        <v>898</v>
      </c>
      <c r="E50" s="250"/>
      <c r="F50" s="421">
        <v>41</v>
      </c>
      <c r="G50" s="422" t="s">
        <v>557</v>
      </c>
      <c r="H50" s="426"/>
      <c r="I50" s="427"/>
      <c r="J50" s="428"/>
      <c r="K50" s="314"/>
      <c r="L50" s="299"/>
      <c r="M50" s="194"/>
      <c r="N50" s="299"/>
      <c r="Q50" s="218"/>
    </row>
    <row r="51" spans="1:17" ht="24" customHeight="1">
      <c r="A51" s="204" t="s">
        <v>176</v>
      </c>
      <c r="B51" s="322"/>
      <c r="C51" s="425" t="s">
        <v>899</v>
      </c>
      <c r="D51" s="231" t="s">
        <v>900</v>
      </c>
      <c r="E51" s="213"/>
      <c r="F51" s="421">
        <v>1</v>
      </c>
      <c r="G51" s="422" t="s">
        <v>875</v>
      </c>
      <c r="H51" s="426"/>
      <c r="I51" s="427"/>
      <c r="J51" s="428"/>
      <c r="K51" s="314"/>
      <c r="L51" s="299"/>
      <c r="M51" s="194"/>
      <c r="N51" s="299"/>
      <c r="Q51" s="218"/>
    </row>
    <row r="52" spans="1:17" ht="24" customHeight="1">
      <c r="A52" s="204" t="s">
        <v>176</v>
      </c>
      <c r="B52" s="322"/>
      <c r="C52" s="425" t="s">
        <v>899</v>
      </c>
      <c r="D52" s="212" t="s">
        <v>901</v>
      </c>
      <c r="E52" s="213"/>
      <c r="F52" s="421">
        <v>3</v>
      </c>
      <c r="G52" s="422" t="s">
        <v>875</v>
      </c>
      <c r="H52" s="426"/>
      <c r="I52" s="427"/>
      <c r="J52" s="428"/>
      <c r="K52" s="314"/>
      <c r="L52" s="299"/>
      <c r="M52" s="194"/>
      <c r="N52" s="299"/>
      <c r="Q52" s="218"/>
    </row>
    <row r="53" spans="1:17" ht="24" customHeight="1">
      <c r="A53" s="204" t="s">
        <v>176</v>
      </c>
      <c r="B53" s="322"/>
      <c r="C53" s="425" t="s">
        <v>899</v>
      </c>
      <c r="D53" s="219" t="s">
        <v>902</v>
      </c>
      <c r="E53" s="213"/>
      <c r="F53" s="421">
        <v>2</v>
      </c>
      <c r="G53" s="422" t="s">
        <v>875</v>
      </c>
      <c r="H53" s="426"/>
      <c r="I53" s="427"/>
      <c r="J53" s="428"/>
      <c r="K53" s="314"/>
      <c r="L53" s="299"/>
      <c r="M53" s="194"/>
      <c r="N53" s="299"/>
      <c r="Q53" s="218"/>
    </row>
    <row r="54" spans="1:17" ht="24" customHeight="1">
      <c r="A54" s="204" t="s">
        <v>176</v>
      </c>
      <c r="B54" s="322"/>
      <c r="C54" s="425" t="s">
        <v>899</v>
      </c>
      <c r="D54" s="219" t="s">
        <v>903</v>
      </c>
      <c r="E54" s="213"/>
      <c r="F54" s="421">
        <v>1</v>
      </c>
      <c r="G54" s="422" t="s">
        <v>875</v>
      </c>
      <c r="H54" s="426"/>
      <c r="I54" s="427"/>
      <c r="J54" s="428"/>
      <c r="K54" s="314"/>
      <c r="L54" s="299"/>
      <c r="M54" s="194"/>
      <c r="N54" s="299"/>
      <c r="Q54" s="218"/>
    </row>
    <row r="55" spans="1:17" ht="24" customHeight="1">
      <c r="A55" s="204" t="s">
        <v>176</v>
      </c>
      <c r="B55" s="322"/>
      <c r="C55" s="425" t="s">
        <v>904</v>
      </c>
      <c r="D55" s="219"/>
      <c r="E55" s="213"/>
      <c r="F55" s="421">
        <v>8</v>
      </c>
      <c r="G55" s="422" t="s">
        <v>875</v>
      </c>
      <c r="H55" s="426"/>
      <c r="I55" s="427"/>
      <c r="J55" s="428"/>
      <c r="K55" s="314"/>
      <c r="L55" s="299"/>
      <c r="M55" s="194"/>
      <c r="N55" s="299"/>
      <c r="Q55" s="218"/>
    </row>
    <row r="56" spans="1:17" ht="24" customHeight="1">
      <c r="A56" s="204" t="s">
        <v>176</v>
      </c>
      <c r="B56" s="322"/>
      <c r="C56" s="425" t="s">
        <v>905</v>
      </c>
      <c r="D56" s="212"/>
      <c r="E56" s="213"/>
      <c r="F56" s="421">
        <v>5</v>
      </c>
      <c r="G56" s="422" t="s">
        <v>875</v>
      </c>
      <c r="H56" s="426"/>
      <c r="I56" s="427"/>
      <c r="J56" s="428"/>
      <c r="K56" s="314"/>
      <c r="L56" s="299"/>
      <c r="M56" s="194"/>
      <c r="N56" s="299"/>
      <c r="Q56" s="218"/>
    </row>
    <row r="57" spans="1:17" ht="24" customHeight="1">
      <c r="A57" s="204" t="s">
        <v>176</v>
      </c>
      <c r="B57" s="326"/>
      <c r="C57" s="425" t="s">
        <v>905</v>
      </c>
      <c r="D57" s="212" t="s">
        <v>906</v>
      </c>
      <c r="E57" s="250"/>
      <c r="F57" s="421">
        <v>7</v>
      </c>
      <c r="G57" s="422" t="s">
        <v>875</v>
      </c>
      <c r="H57" s="426"/>
      <c r="I57" s="427"/>
      <c r="J57" s="428"/>
      <c r="K57" s="314"/>
      <c r="L57" s="299"/>
      <c r="M57" s="194"/>
      <c r="N57" s="299"/>
      <c r="Q57" s="218"/>
    </row>
    <row r="58" spans="1:17" ht="24" customHeight="1">
      <c r="A58" s="204" t="s">
        <v>176</v>
      </c>
      <c r="B58" s="322"/>
      <c r="C58" s="425" t="s">
        <v>907</v>
      </c>
      <c r="D58" s="212" t="s">
        <v>908</v>
      </c>
      <c r="E58" s="213"/>
      <c r="F58" s="421">
        <v>5</v>
      </c>
      <c r="G58" s="422" t="s">
        <v>875</v>
      </c>
      <c r="H58" s="426"/>
      <c r="I58" s="427"/>
      <c r="J58" s="428"/>
      <c r="K58" s="314"/>
      <c r="L58" s="299"/>
      <c r="M58" s="194"/>
      <c r="N58" s="299"/>
      <c r="Q58" s="218"/>
    </row>
    <row r="59" spans="1:17" ht="24" customHeight="1">
      <c r="A59" s="204" t="s">
        <v>176</v>
      </c>
      <c r="B59" s="322"/>
      <c r="C59" s="425" t="s">
        <v>909</v>
      </c>
      <c r="D59" s="231" t="s">
        <v>910</v>
      </c>
      <c r="E59" s="213"/>
      <c r="F59" s="421">
        <v>11</v>
      </c>
      <c r="G59" s="422" t="s">
        <v>875</v>
      </c>
      <c r="H59" s="426"/>
      <c r="I59" s="427"/>
      <c r="J59" s="428"/>
      <c r="K59" s="314"/>
      <c r="L59" s="299"/>
      <c r="M59" s="194"/>
      <c r="N59" s="299"/>
      <c r="Q59" s="218"/>
    </row>
    <row r="60" spans="1:17" ht="24" customHeight="1">
      <c r="A60" s="204" t="s">
        <v>176</v>
      </c>
      <c r="B60" s="322"/>
      <c r="C60" s="425" t="s">
        <v>911</v>
      </c>
      <c r="D60" s="212" t="s">
        <v>912</v>
      </c>
      <c r="E60" s="213"/>
      <c r="F60" s="421">
        <v>61</v>
      </c>
      <c r="G60" s="422" t="s">
        <v>875</v>
      </c>
      <c r="H60" s="426"/>
      <c r="I60" s="427"/>
      <c r="J60" s="428"/>
      <c r="K60" s="314"/>
      <c r="L60" s="299"/>
      <c r="M60" s="194"/>
      <c r="N60" s="299"/>
      <c r="Q60" s="218"/>
    </row>
    <row r="61" spans="1:17" ht="24" customHeight="1">
      <c r="A61" s="204" t="s">
        <v>176</v>
      </c>
      <c r="B61" s="322"/>
      <c r="C61" s="425" t="s">
        <v>911</v>
      </c>
      <c r="D61" s="212" t="s">
        <v>913</v>
      </c>
      <c r="E61" s="213"/>
      <c r="F61" s="421">
        <v>1</v>
      </c>
      <c r="G61" s="422" t="s">
        <v>875</v>
      </c>
      <c r="H61" s="426"/>
      <c r="I61" s="427"/>
      <c r="J61" s="428"/>
      <c r="K61" s="314"/>
      <c r="L61" s="299"/>
      <c r="M61" s="194"/>
      <c r="N61" s="299"/>
      <c r="Q61" s="218"/>
    </row>
    <row r="62" spans="1:17" ht="24" customHeight="1">
      <c r="A62" s="204" t="s">
        <v>176</v>
      </c>
      <c r="B62" s="322"/>
      <c r="C62" s="425" t="s">
        <v>914</v>
      </c>
      <c r="D62" s="212" t="s">
        <v>912</v>
      </c>
      <c r="E62" s="213"/>
      <c r="F62" s="421">
        <v>16</v>
      </c>
      <c r="G62" s="422" t="s">
        <v>875</v>
      </c>
      <c r="H62" s="426"/>
      <c r="I62" s="427"/>
      <c r="J62" s="428"/>
      <c r="K62" s="314"/>
      <c r="L62" s="299"/>
      <c r="M62" s="194"/>
      <c r="N62" s="299"/>
      <c r="Q62" s="218"/>
    </row>
    <row r="63" spans="1:17" ht="24" customHeight="1">
      <c r="A63" s="204" t="s">
        <v>176</v>
      </c>
      <c r="B63" s="322"/>
      <c r="C63" s="425" t="s">
        <v>915</v>
      </c>
      <c r="D63" s="212" t="s">
        <v>916</v>
      </c>
      <c r="E63" s="213"/>
      <c r="F63" s="421">
        <v>1</v>
      </c>
      <c r="G63" s="422" t="s">
        <v>875</v>
      </c>
      <c r="H63" s="426"/>
      <c r="I63" s="427"/>
      <c r="J63" s="428"/>
      <c r="K63" s="314"/>
      <c r="L63" s="299"/>
      <c r="M63" s="194"/>
      <c r="N63" s="299"/>
      <c r="Q63" s="218"/>
    </row>
    <row r="64" spans="1:17" ht="24" customHeight="1">
      <c r="A64" s="204" t="s">
        <v>176</v>
      </c>
      <c r="B64" s="322"/>
      <c r="C64" s="429" t="s">
        <v>911</v>
      </c>
      <c r="D64" s="436" t="s">
        <v>917</v>
      </c>
      <c r="E64" s="213"/>
      <c r="F64" s="421">
        <v>2</v>
      </c>
      <c r="G64" s="422" t="s">
        <v>875</v>
      </c>
      <c r="H64" s="426"/>
      <c r="I64" s="427"/>
      <c r="J64" s="428"/>
      <c r="K64" s="314"/>
      <c r="L64" s="299"/>
      <c r="M64" s="194"/>
      <c r="N64" s="299"/>
      <c r="Q64" s="218"/>
    </row>
    <row r="65" spans="1:17" ht="24" customHeight="1">
      <c r="A65" s="204" t="s">
        <v>176</v>
      </c>
      <c r="B65" s="322"/>
      <c r="C65" s="429" t="s">
        <v>911</v>
      </c>
      <c r="D65" s="436" t="s">
        <v>918</v>
      </c>
      <c r="E65" s="213"/>
      <c r="F65" s="421">
        <v>5</v>
      </c>
      <c r="G65" s="422" t="s">
        <v>875</v>
      </c>
      <c r="H65" s="426"/>
      <c r="I65" s="427"/>
      <c r="J65" s="428"/>
      <c r="K65" s="314"/>
      <c r="L65" s="299"/>
      <c r="M65" s="194"/>
      <c r="N65" s="299"/>
      <c r="Q65" s="218"/>
    </row>
    <row r="66" spans="1:17" ht="24" customHeight="1">
      <c r="A66" s="204" t="s">
        <v>176</v>
      </c>
      <c r="B66" s="326"/>
      <c r="C66" s="425" t="s">
        <v>919</v>
      </c>
      <c r="D66" s="430"/>
      <c r="E66" s="250"/>
      <c r="F66" s="421">
        <v>1</v>
      </c>
      <c r="G66" s="422" t="s">
        <v>887</v>
      </c>
      <c r="H66" s="426"/>
      <c r="I66" s="427"/>
      <c r="J66" s="428"/>
      <c r="K66" s="314"/>
      <c r="L66" s="299"/>
      <c r="M66" s="194"/>
      <c r="N66" s="299"/>
      <c r="Q66" s="218"/>
    </row>
    <row r="67" spans="1:17" ht="24" customHeight="1">
      <c r="A67" s="204" t="s">
        <v>176</v>
      </c>
      <c r="B67" s="322"/>
      <c r="C67" s="425" t="s">
        <v>920</v>
      </c>
      <c r="D67" s="430"/>
      <c r="E67" s="213"/>
      <c r="F67" s="421">
        <v>1</v>
      </c>
      <c r="G67" s="422" t="s">
        <v>887</v>
      </c>
      <c r="H67" s="426"/>
      <c r="I67" s="427"/>
      <c r="J67" s="428"/>
      <c r="K67" s="314"/>
      <c r="L67" s="299"/>
      <c r="M67" s="194"/>
      <c r="N67" s="299"/>
      <c r="Q67" s="218"/>
    </row>
    <row r="68" spans="1:17" ht="24" customHeight="1">
      <c r="A68" s="204" t="s">
        <v>176</v>
      </c>
      <c r="B68" s="322"/>
      <c r="C68" s="425" t="s">
        <v>921</v>
      </c>
      <c r="D68" s="430" t="s">
        <v>922</v>
      </c>
      <c r="E68" s="213"/>
      <c r="F68" s="421">
        <v>5</v>
      </c>
      <c r="G68" s="422" t="s">
        <v>595</v>
      </c>
      <c r="H68" s="426"/>
      <c r="I68" s="427"/>
      <c r="J68" s="428"/>
      <c r="K68" s="314"/>
      <c r="L68" s="299"/>
      <c r="M68" s="194"/>
      <c r="N68" s="299"/>
      <c r="Q68" s="218"/>
    </row>
    <row r="69" spans="1:17" ht="24" customHeight="1">
      <c r="A69" s="204" t="s">
        <v>176</v>
      </c>
      <c r="B69" s="322"/>
      <c r="C69" s="425" t="s">
        <v>921</v>
      </c>
      <c r="D69" s="430" t="s">
        <v>923</v>
      </c>
      <c r="E69" s="213"/>
      <c r="F69" s="421">
        <v>6</v>
      </c>
      <c r="G69" s="422" t="s">
        <v>595</v>
      </c>
      <c r="H69" s="426"/>
      <c r="I69" s="427"/>
      <c r="J69" s="428"/>
      <c r="K69" s="314"/>
      <c r="L69" s="299"/>
      <c r="M69" s="194"/>
      <c r="N69" s="299"/>
      <c r="Q69" s="218"/>
    </row>
    <row r="70" spans="1:17" ht="24" customHeight="1">
      <c r="A70" s="204" t="s">
        <v>176</v>
      </c>
      <c r="B70" s="322"/>
      <c r="C70" s="425" t="s">
        <v>921</v>
      </c>
      <c r="D70" s="219" t="s">
        <v>924</v>
      </c>
      <c r="E70" s="213"/>
      <c r="F70" s="421">
        <v>8</v>
      </c>
      <c r="G70" s="422" t="s">
        <v>595</v>
      </c>
      <c r="H70" s="426"/>
      <c r="I70" s="427"/>
      <c r="J70" s="428"/>
      <c r="K70" s="314"/>
      <c r="L70" s="299"/>
      <c r="M70" s="194"/>
      <c r="N70" s="299"/>
      <c r="Q70" s="218"/>
    </row>
    <row r="71" spans="1:17" ht="24" customHeight="1">
      <c r="A71" s="204" t="s">
        <v>176</v>
      </c>
      <c r="B71" s="322"/>
      <c r="C71" s="425" t="s">
        <v>921</v>
      </c>
      <c r="D71" s="430" t="s">
        <v>925</v>
      </c>
      <c r="E71" s="213"/>
      <c r="F71" s="421">
        <v>3</v>
      </c>
      <c r="G71" s="422" t="s">
        <v>595</v>
      </c>
      <c r="H71" s="426"/>
      <c r="I71" s="427"/>
      <c r="J71" s="428"/>
      <c r="K71" s="314"/>
      <c r="L71" s="299"/>
      <c r="M71" s="194"/>
      <c r="N71" s="299"/>
      <c r="Q71" s="218"/>
    </row>
    <row r="72" spans="1:17" ht="24" customHeight="1">
      <c r="A72" s="204" t="s">
        <v>176</v>
      </c>
      <c r="B72" s="322"/>
      <c r="C72" s="425" t="s">
        <v>921</v>
      </c>
      <c r="D72" s="430" t="s">
        <v>926</v>
      </c>
      <c r="E72" s="213"/>
      <c r="F72" s="421">
        <v>2</v>
      </c>
      <c r="G72" s="422" t="s">
        <v>595</v>
      </c>
      <c r="H72" s="426"/>
      <c r="I72" s="427"/>
      <c r="J72" s="428"/>
      <c r="K72" s="314"/>
      <c r="L72" s="299"/>
      <c r="M72" s="194"/>
      <c r="N72" s="299"/>
      <c r="Q72" s="218"/>
    </row>
    <row r="73" spans="1:17" ht="24" customHeight="1">
      <c r="A73" s="204" t="s">
        <v>176</v>
      </c>
      <c r="B73" s="322"/>
      <c r="C73" s="425" t="s">
        <v>921</v>
      </c>
      <c r="D73" s="212" t="s">
        <v>927</v>
      </c>
      <c r="E73" s="213"/>
      <c r="F73" s="421">
        <v>3</v>
      </c>
      <c r="G73" s="422" t="s">
        <v>595</v>
      </c>
      <c r="H73" s="426"/>
      <c r="I73" s="427"/>
      <c r="J73" s="428"/>
      <c r="K73" s="314"/>
      <c r="L73" s="299"/>
      <c r="M73" s="194"/>
      <c r="N73" s="299"/>
      <c r="Q73" s="218"/>
    </row>
    <row r="74" spans="1:17" ht="24" customHeight="1">
      <c r="A74" s="204" t="s">
        <v>176</v>
      </c>
      <c r="B74" s="322"/>
      <c r="C74" s="425" t="s">
        <v>921</v>
      </c>
      <c r="D74" s="231" t="s">
        <v>928</v>
      </c>
      <c r="E74" s="213"/>
      <c r="F74" s="421">
        <v>11</v>
      </c>
      <c r="G74" s="422" t="s">
        <v>595</v>
      </c>
      <c r="H74" s="426"/>
      <c r="I74" s="427"/>
      <c r="J74" s="428"/>
      <c r="K74" s="314"/>
      <c r="L74" s="299"/>
      <c r="M74" s="194"/>
      <c r="N74" s="299"/>
      <c r="Q74" s="218"/>
    </row>
    <row r="75" spans="1:17" ht="24" customHeight="1">
      <c r="A75" s="204" t="s">
        <v>176</v>
      </c>
      <c r="B75" s="322"/>
      <c r="C75" s="425" t="s">
        <v>921</v>
      </c>
      <c r="D75" s="212" t="s">
        <v>929</v>
      </c>
      <c r="E75" s="250"/>
      <c r="F75" s="421">
        <v>13</v>
      </c>
      <c r="G75" s="422" t="s">
        <v>595</v>
      </c>
      <c r="H75" s="426"/>
      <c r="I75" s="427"/>
      <c r="J75" s="428"/>
      <c r="K75" s="314"/>
      <c r="L75" s="299"/>
      <c r="M75" s="194"/>
      <c r="N75" s="299"/>
      <c r="Q75" s="218"/>
    </row>
    <row r="76" spans="1:17" ht="24" customHeight="1">
      <c r="A76" s="204" t="s">
        <v>176</v>
      </c>
      <c r="B76" s="322"/>
      <c r="C76" s="425" t="s">
        <v>921</v>
      </c>
      <c r="D76" s="219" t="s">
        <v>930</v>
      </c>
      <c r="E76" s="213"/>
      <c r="F76" s="421">
        <v>6</v>
      </c>
      <c r="G76" s="422" t="s">
        <v>595</v>
      </c>
      <c r="H76" s="426"/>
      <c r="I76" s="427"/>
      <c r="J76" s="428"/>
      <c r="K76" s="314"/>
      <c r="L76" s="299"/>
      <c r="M76" s="194"/>
      <c r="N76" s="299"/>
      <c r="Q76" s="218"/>
    </row>
    <row r="77" spans="1:17" ht="24" customHeight="1">
      <c r="A77" s="204" t="s">
        <v>176</v>
      </c>
      <c r="B77" s="322"/>
      <c r="C77" s="425" t="s">
        <v>921</v>
      </c>
      <c r="D77" s="212" t="s">
        <v>931</v>
      </c>
      <c r="E77" s="213"/>
      <c r="F77" s="421">
        <v>12</v>
      </c>
      <c r="G77" s="422" t="s">
        <v>595</v>
      </c>
      <c r="H77" s="426"/>
      <c r="I77" s="427"/>
      <c r="J77" s="428"/>
      <c r="K77" s="314"/>
      <c r="L77" s="299"/>
      <c r="M77" s="194"/>
      <c r="N77" s="299"/>
      <c r="Q77" s="218"/>
    </row>
    <row r="78" spans="1:17" ht="24" customHeight="1">
      <c r="A78" s="204" t="s">
        <v>176</v>
      </c>
      <c r="B78" s="322"/>
      <c r="C78" s="425" t="s">
        <v>921</v>
      </c>
      <c r="D78" s="212" t="s">
        <v>932</v>
      </c>
      <c r="E78" s="213"/>
      <c r="F78" s="421">
        <v>2</v>
      </c>
      <c r="G78" s="422" t="s">
        <v>595</v>
      </c>
      <c r="H78" s="426"/>
      <c r="I78" s="427"/>
      <c r="J78" s="428"/>
      <c r="K78" s="314"/>
      <c r="L78" s="299"/>
      <c r="M78" s="194"/>
      <c r="N78" s="299"/>
      <c r="Q78" s="218"/>
    </row>
    <row r="79" spans="1:17" ht="24" customHeight="1">
      <c r="A79" s="204" t="s">
        <v>176</v>
      </c>
      <c r="B79" s="322"/>
      <c r="C79" s="425" t="s">
        <v>921</v>
      </c>
      <c r="D79" s="212" t="s">
        <v>933</v>
      </c>
      <c r="E79" s="213"/>
      <c r="F79" s="421">
        <v>4</v>
      </c>
      <c r="G79" s="422" t="s">
        <v>595</v>
      </c>
      <c r="H79" s="426"/>
      <c r="I79" s="427"/>
      <c r="J79" s="428"/>
      <c r="K79" s="314"/>
      <c r="L79" s="299"/>
      <c r="M79" s="194"/>
      <c r="N79" s="299"/>
      <c r="Q79" s="218"/>
    </row>
    <row r="80" spans="1:17" ht="24" customHeight="1">
      <c r="A80" s="204" t="s">
        <v>176</v>
      </c>
      <c r="B80" s="322"/>
      <c r="C80" s="425" t="s">
        <v>921</v>
      </c>
      <c r="D80" s="212" t="s">
        <v>934</v>
      </c>
      <c r="E80" s="213"/>
      <c r="F80" s="421">
        <v>9</v>
      </c>
      <c r="G80" s="422" t="s">
        <v>595</v>
      </c>
      <c r="H80" s="426"/>
      <c r="I80" s="427"/>
      <c r="J80" s="428"/>
      <c r="K80" s="314"/>
      <c r="L80" s="299"/>
      <c r="M80" s="194"/>
      <c r="N80" s="299"/>
      <c r="Q80" s="218"/>
    </row>
    <row r="81" spans="1:17" ht="24" customHeight="1">
      <c r="A81" s="204" t="s">
        <v>176</v>
      </c>
      <c r="B81" s="322"/>
      <c r="C81" s="425" t="s">
        <v>921</v>
      </c>
      <c r="D81" s="212" t="s">
        <v>935</v>
      </c>
      <c r="E81" s="213"/>
      <c r="F81" s="421">
        <v>5</v>
      </c>
      <c r="G81" s="422" t="s">
        <v>595</v>
      </c>
      <c r="H81" s="426"/>
      <c r="I81" s="427"/>
      <c r="J81" s="428"/>
      <c r="K81" s="314"/>
      <c r="L81" s="299"/>
      <c r="M81" s="194"/>
      <c r="N81" s="299"/>
      <c r="Q81" s="218"/>
    </row>
    <row r="82" spans="1:17" ht="24" customHeight="1">
      <c r="A82" s="204" t="s">
        <v>176</v>
      </c>
      <c r="B82" s="322"/>
      <c r="C82" s="425" t="s">
        <v>921</v>
      </c>
      <c r="D82" s="212" t="s">
        <v>936</v>
      </c>
      <c r="E82" s="213"/>
      <c r="F82" s="421">
        <v>1</v>
      </c>
      <c r="G82" s="422" t="s">
        <v>595</v>
      </c>
      <c r="H82" s="426"/>
      <c r="I82" s="427"/>
      <c r="J82" s="428"/>
      <c r="K82" s="314"/>
      <c r="L82" s="299"/>
      <c r="M82" s="194"/>
      <c r="N82" s="299"/>
      <c r="Q82" s="218"/>
    </row>
    <row r="83" spans="1:17" ht="24" customHeight="1">
      <c r="A83" s="204" t="s">
        <v>176</v>
      </c>
      <c r="B83" s="322"/>
      <c r="C83" s="425" t="s">
        <v>921</v>
      </c>
      <c r="D83" s="212" t="s">
        <v>937</v>
      </c>
      <c r="E83" s="213"/>
      <c r="F83" s="421">
        <v>4</v>
      </c>
      <c r="G83" s="422" t="s">
        <v>595</v>
      </c>
      <c r="H83" s="426"/>
      <c r="I83" s="427"/>
      <c r="J83" s="428"/>
      <c r="K83" s="314"/>
      <c r="L83" s="299"/>
      <c r="M83" s="194"/>
      <c r="N83" s="299"/>
      <c r="Q83" s="218"/>
    </row>
    <row r="84" spans="1:17" ht="24" customHeight="1">
      <c r="A84" s="204" t="s">
        <v>176</v>
      </c>
      <c r="B84" s="326"/>
      <c r="C84" s="425" t="s">
        <v>921</v>
      </c>
      <c r="D84" s="212" t="s">
        <v>938</v>
      </c>
      <c r="E84" s="250"/>
      <c r="F84" s="421">
        <v>3</v>
      </c>
      <c r="G84" s="422" t="s">
        <v>595</v>
      </c>
      <c r="H84" s="426"/>
      <c r="I84" s="427"/>
      <c r="J84" s="428"/>
      <c r="K84" s="314"/>
      <c r="L84" s="299"/>
      <c r="M84" s="194"/>
      <c r="N84" s="299"/>
      <c r="Q84" s="218"/>
    </row>
    <row r="85" spans="1:17" ht="24" customHeight="1">
      <c r="A85" s="204" t="s">
        <v>176</v>
      </c>
      <c r="B85" s="322"/>
      <c r="C85" s="425" t="s">
        <v>921</v>
      </c>
      <c r="D85" s="212" t="s">
        <v>939</v>
      </c>
      <c r="E85" s="213"/>
      <c r="F85" s="421">
        <v>3</v>
      </c>
      <c r="G85" s="422" t="s">
        <v>595</v>
      </c>
      <c r="H85" s="426"/>
      <c r="I85" s="427"/>
      <c r="J85" s="428"/>
      <c r="K85" s="314"/>
      <c r="L85" s="299"/>
      <c r="M85" s="194"/>
      <c r="N85" s="299"/>
      <c r="Q85" s="218"/>
    </row>
    <row r="86" spans="1:17" ht="24" customHeight="1">
      <c r="A86" s="204" t="s">
        <v>176</v>
      </c>
      <c r="B86" s="322"/>
      <c r="C86" s="425" t="s">
        <v>940</v>
      </c>
      <c r="D86" s="212" t="s">
        <v>941</v>
      </c>
      <c r="E86" s="213"/>
      <c r="F86" s="421">
        <v>6</v>
      </c>
      <c r="G86" s="422" t="s">
        <v>358</v>
      </c>
      <c r="H86" s="426"/>
      <c r="I86" s="427"/>
      <c r="J86" s="428"/>
      <c r="K86" s="314"/>
      <c r="L86" s="299"/>
      <c r="M86" s="194"/>
      <c r="N86" s="299"/>
      <c r="Q86" s="218"/>
    </row>
    <row r="87" spans="1:17" ht="24" customHeight="1">
      <c r="A87" s="204" t="s">
        <v>176</v>
      </c>
      <c r="B87" s="322"/>
      <c r="C87" s="425" t="s">
        <v>942</v>
      </c>
      <c r="D87" s="212"/>
      <c r="E87" s="213"/>
      <c r="F87" s="421">
        <v>3</v>
      </c>
      <c r="G87" s="422" t="s">
        <v>358</v>
      </c>
      <c r="H87" s="426"/>
      <c r="I87" s="427"/>
      <c r="J87" s="428"/>
      <c r="K87" s="314"/>
      <c r="L87" s="299"/>
      <c r="M87" s="194"/>
      <c r="N87" s="299"/>
      <c r="Q87" s="218"/>
    </row>
    <row r="88" spans="1:17" ht="24" customHeight="1">
      <c r="A88" s="204" t="s">
        <v>176</v>
      </c>
      <c r="B88" s="322"/>
      <c r="C88" s="425" t="s">
        <v>943</v>
      </c>
      <c r="D88" s="212" t="s">
        <v>944</v>
      </c>
      <c r="E88" s="213"/>
      <c r="F88" s="421">
        <v>120</v>
      </c>
      <c r="G88" s="422" t="s">
        <v>197</v>
      </c>
      <c r="H88" s="426"/>
      <c r="I88" s="427"/>
      <c r="J88" s="428"/>
      <c r="K88" s="314"/>
      <c r="L88" s="299"/>
      <c r="M88" s="194"/>
      <c r="N88" s="299"/>
      <c r="Q88" s="218"/>
    </row>
    <row r="89" spans="1:17" ht="24" customHeight="1">
      <c r="A89" s="204" t="s">
        <v>176</v>
      </c>
      <c r="B89" s="322"/>
      <c r="C89" s="425" t="s">
        <v>945</v>
      </c>
      <c r="D89" s="231"/>
      <c r="E89" s="213"/>
      <c r="F89" s="421">
        <v>20</v>
      </c>
      <c r="G89" s="422" t="s">
        <v>557</v>
      </c>
      <c r="H89" s="426"/>
      <c r="I89" s="427"/>
      <c r="J89" s="428"/>
      <c r="K89" s="314"/>
      <c r="L89" s="299"/>
      <c r="M89" s="194"/>
      <c r="N89" s="299"/>
      <c r="Q89" s="218"/>
    </row>
    <row r="90" spans="1:17" ht="24" customHeight="1">
      <c r="A90" s="204" t="s">
        <v>176</v>
      </c>
      <c r="B90" s="322"/>
      <c r="C90" s="425" t="s">
        <v>946</v>
      </c>
      <c r="D90" s="212"/>
      <c r="E90" s="213"/>
      <c r="F90" s="421">
        <v>120</v>
      </c>
      <c r="G90" s="422" t="s">
        <v>197</v>
      </c>
      <c r="H90" s="426"/>
      <c r="I90" s="427"/>
      <c r="J90" s="428"/>
      <c r="K90" s="314"/>
      <c r="L90" s="299"/>
      <c r="M90" s="194"/>
      <c r="N90" s="299"/>
      <c r="Q90" s="218"/>
    </row>
    <row r="91" spans="1:17" ht="24" customHeight="1">
      <c r="A91" s="204" t="s">
        <v>176</v>
      </c>
      <c r="B91" s="322"/>
      <c r="C91" s="432"/>
      <c r="D91" s="430"/>
      <c r="E91" s="213"/>
      <c r="F91" s="421"/>
      <c r="G91" s="422"/>
      <c r="H91" s="426"/>
      <c r="I91" s="427"/>
      <c r="J91" s="428"/>
      <c r="K91" s="314"/>
      <c r="L91" s="299"/>
      <c r="M91" s="194"/>
      <c r="N91" s="299"/>
      <c r="Q91" s="218"/>
    </row>
    <row r="92" spans="1:17" ht="24" customHeight="1">
      <c r="A92" s="204" t="s">
        <v>176</v>
      </c>
      <c r="B92" s="322"/>
      <c r="C92" s="432"/>
      <c r="D92" s="430"/>
      <c r="E92" s="213"/>
      <c r="F92" s="421"/>
      <c r="G92" s="422"/>
      <c r="H92" s="426"/>
      <c r="I92" s="427"/>
      <c r="J92" s="428"/>
      <c r="K92" s="314"/>
      <c r="L92" s="299"/>
      <c r="M92" s="194"/>
      <c r="N92" s="299"/>
      <c r="Q92" s="218"/>
    </row>
    <row r="93" spans="1:17" ht="24" customHeight="1">
      <c r="A93" s="204" t="s">
        <v>176</v>
      </c>
      <c r="B93" s="326"/>
      <c r="C93" s="432"/>
      <c r="D93" s="430"/>
      <c r="E93" s="250"/>
      <c r="F93" s="421"/>
      <c r="G93" s="422"/>
      <c r="H93" s="426"/>
      <c r="I93" s="427"/>
      <c r="J93" s="428"/>
      <c r="K93" s="314"/>
      <c r="L93" s="299"/>
      <c r="M93" s="194"/>
      <c r="N93" s="299"/>
      <c r="Q93" s="218"/>
    </row>
    <row r="94" spans="1:17" ht="24" customHeight="1">
      <c r="A94" s="204" t="s">
        <v>176</v>
      </c>
      <c r="B94" s="322"/>
      <c r="C94" s="432"/>
      <c r="D94" s="430"/>
      <c r="E94" s="213"/>
      <c r="F94" s="421"/>
      <c r="G94" s="422"/>
      <c r="H94" s="426"/>
      <c r="I94" s="427"/>
      <c r="J94" s="428"/>
      <c r="K94" s="314"/>
      <c r="L94" s="299"/>
      <c r="M94" s="194"/>
      <c r="N94" s="299"/>
      <c r="Q94" s="218"/>
    </row>
    <row r="95" spans="1:17" ht="24" customHeight="1">
      <c r="A95" s="204" t="s">
        <v>176</v>
      </c>
      <c r="B95" s="322"/>
      <c r="C95" s="434"/>
      <c r="D95" s="219"/>
      <c r="E95" s="213"/>
      <c r="F95" s="421"/>
      <c r="G95" s="422"/>
      <c r="H95" s="426"/>
      <c r="I95" s="427"/>
      <c r="J95" s="428"/>
      <c r="K95" s="314"/>
      <c r="L95" s="299"/>
      <c r="M95" s="194"/>
      <c r="N95" s="299"/>
      <c r="Q95" s="218"/>
    </row>
    <row r="96" spans="1:17" ht="24" customHeight="1">
      <c r="A96" s="204" t="s">
        <v>176</v>
      </c>
      <c r="B96" s="322"/>
      <c r="C96" s="434"/>
      <c r="D96" s="405"/>
      <c r="E96" s="213"/>
      <c r="F96" s="421"/>
      <c r="G96" s="422"/>
      <c r="H96" s="426"/>
      <c r="I96" s="427"/>
      <c r="J96" s="428"/>
      <c r="K96" s="314"/>
      <c r="L96" s="299"/>
      <c r="M96" s="194"/>
      <c r="N96" s="299"/>
      <c r="Q96" s="218"/>
    </row>
    <row r="97" spans="1:17" ht="24" customHeight="1">
      <c r="A97" s="204" t="s">
        <v>176</v>
      </c>
      <c r="B97" s="321"/>
      <c r="C97" s="429" t="s">
        <v>947</v>
      </c>
      <c r="D97" s="212"/>
      <c r="E97" s="213"/>
      <c r="F97" s="421"/>
      <c r="G97" s="422"/>
      <c r="H97" s="426"/>
      <c r="I97" s="427"/>
      <c r="J97" s="428"/>
      <c r="K97" s="255"/>
      <c r="M97" s="214"/>
      <c r="N97" s="299"/>
      <c r="Q97" s="218"/>
    </row>
    <row r="98" spans="1:17" ht="24" customHeight="1">
      <c r="A98" s="204" t="s">
        <v>176</v>
      </c>
      <c r="B98" s="324"/>
      <c r="C98" s="432"/>
      <c r="D98" s="212"/>
      <c r="E98" s="213"/>
      <c r="F98" s="421"/>
      <c r="G98" s="422"/>
      <c r="H98" s="426"/>
      <c r="I98" s="427"/>
      <c r="J98" s="428"/>
      <c r="K98" s="255"/>
      <c r="M98" s="214"/>
      <c r="N98" s="299"/>
      <c r="Q98" s="218"/>
    </row>
    <row r="99" spans="1:17" ht="24" customHeight="1">
      <c r="A99" s="204" t="s">
        <v>176</v>
      </c>
      <c r="B99" s="321" t="s">
        <v>272</v>
      </c>
      <c r="C99" s="425" t="s">
        <v>948</v>
      </c>
      <c r="D99" s="435" t="s">
        <v>858</v>
      </c>
      <c r="E99" s="250"/>
      <c r="F99" s="421"/>
      <c r="G99" s="422"/>
      <c r="H99" s="426"/>
      <c r="I99" s="427"/>
      <c r="J99" s="428"/>
      <c r="K99" s="314"/>
      <c r="L99" s="299"/>
      <c r="M99" s="194"/>
      <c r="N99" s="299"/>
      <c r="Q99" s="218"/>
    </row>
    <row r="100" spans="1:17" ht="24" customHeight="1">
      <c r="A100" s="204" t="s">
        <v>176</v>
      </c>
      <c r="B100" s="322"/>
      <c r="C100" s="425" t="s">
        <v>862</v>
      </c>
      <c r="D100" s="430" t="s">
        <v>949</v>
      </c>
      <c r="E100" s="213"/>
      <c r="F100" s="421">
        <v>88</v>
      </c>
      <c r="G100" s="422" t="s">
        <v>197</v>
      </c>
      <c r="H100" s="426"/>
      <c r="I100" s="427"/>
      <c r="J100" s="428"/>
      <c r="K100" s="314"/>
      <c r="L100" s="299"/>
      <c r="M100" s="194"/>
      <c r="N100" s="299"/>
      <c r="Q100" s="218"/>
    </row>
    <row r="101" spans="1:17" ht="24" customHeight="1">
      <c r="A101" s="204" t="s">
        <v>176</v>
      </c>
      <c r="B101" s="322"/>
      <c r="C101" s="425" t="s">
        <v>862</v>
      </c>
      <c r="D101" s="430" t="s">
        <v>950</v>
      </c>
      <c r="E101" s="213"/>
      <c r="F101" s="421">
        <v>56</v>
      </c>
      <c r="G101" s="422" t="s">
        <v>197</v>
      </c>
      <c r="H101" s="426"/>
      <c r="I101" s="427"/>
      <c r="J101" s="428"/>
      <c r="K101" s="314"/>
      <c r="L101" s="299"/>
      <c r="M101" s="194"/>
      <c r="N101" s="299"/>
      <c r="Q101" s="218"/>
    </row>
    <row r="102" spans="1:17" ht="24" customHeight="1">
      <c r="A102" s="204" t="s">
        <v>176</v>
      </c>
      <c r="B102" s="322"/>
      <c r="C102" s="425" t="s">
        <v>868</v>
      </c>
      <c r="D102" s="212" t="s">
        <v>951</v>
      </c>
      <c r="E102" s="213"/>
      <c r="F102" s="421">
        <v>260</v>
      </c>
      <c r="G102" s="422" t="s">
        <v>197</v>
      </c>
      <c r="H102" s="426"/>
      <c r="I102" s="427"/>
      <c r="J102" s="428"/>
      <c r="K102" s="314"/>
      <c r="L102" s="299"/>
      <c r="M102" s="194"/>
      <c r="N102" s="299"/>
      <c r="Q102" s="218"/>
    </row>
    <row r="103" spans="1:17" ht="24" customHeight="1">
      <c r="A103" s="204" t="s">
        <v>176</v>
      </c>
      <c r="B103" s="322"/>
      <c r="C103" s="425" t="s">
        <v>896</v>
      </c>
      <c r="D103" s="212" t="s">
        <v>897</v>
      </c>
      <c r="E103" s="213"/>
      <c r="F103" s="421">
        <v>4</v>
      </c>
      <c r="G103" s="422" t="s">
        <v>557</v>
      </c>
      <c r="H103" s="426"/>
      <c r="I103" s="427"/>
      <c r="J103" s="428"/>
      <c r="K103" s="314"/>
      <c r="L103" s="299"/>
      <c r="M103" s="194"/>
      <c r="N103" s="299"/>
      <c r="Q103" s="218"/>
    </row>
    <row r="104" spans="1:17" ht="24" customHeight="1">
      <c r="A104" s="204" t="s">
        <v>176</v>
      </c>
      <c r="B104" s="322"/>
      <c r="C104" s="425" t="s">
        <v>877</v>
      </c>
      <c r="D104" s="212" t="s">
        <v>881</v>
      </c>
      <c r="E104" s="213"/>
      <c r="F104" s="421">
        <v>2</v>
      </c>
      <c r="G104" s="422" t="s">
        <v>557</v>
      </c>
      <c r="H104" s="426"/>
      <c r="I104" s="427"/>
      <c r="J104" s="428"/>
      <c r="K104" s="314"/>
      <c r="L104" s="299"/>
      <c r="M104" s="194"/>
      <c r="N104" s="299"/>
      <c r="Q104" s="218"/>
    </row>
    <row r="105" spans="1:17" ht="24" customHeight="1">
      <c r="A105" s="204" t="s">
        <v>176</v>
      </c>
      <c r="B105" s="322"/>
      <c r="C105" s="425" t="s">
        <v>952</v>
      </c>
      <c r="D105" s="212"/>
      <c r="E105" s="213"/>
      <c r="F105" s="421">
        <v>9</v>
      </c>
      <c r="G105" s="422" t="s">
        <v>557</v>
      </c>
      <c r="H105" s="426"/>
      <c r="I105" s="427"/>
      <c r="J105" s="428"/>
      <c r="K105" s="314"/>
      <c r="L105" s="299"/>
      <c r="M105" s="194"/>
      <c r="N105" s="299"/>
      <c r="Q105" s="218"/>
    </row>
    <row r="106" spans="1:17" ht="24" customHeight="1">
      <c r="A106" s="204" t="s">
        <v>176</v>
      </c>
      <c r="B106" s="322"/>
      <c r="C106" s="425" t="s">
        <v>953</v>
      </c>
      <c r="D106" s="212" t="s">
        <v>954</v>
      </c>
      <c r="E106" s="213"/>
      <c r="F106" s="421">
        <v>2</v>
      </c>
      <c r="G106" s="422" t="s">
        <v>557</v>
      </c>
      <c r="H106" s="426"/>
      <c r="I106" s="427"/>
      <c r="J106" s="428"/>
      <c r="K106" s="314"/>
      <c r="L106" s="299"/>
      <c r="M106" s="194"/>
      <c r="N106" s="299"/>
      <c r="Q106" s="218"/>
    </row>
    <row r="107" spans="1:17" ht="24" customHeight="1">
      <c r="A107" s="204" t="s">
        <v>176</v>
      </c>
      <c r="B107" s="322"/>
      <c r="C107" s="425" t="s">
        <v>953</v>
      </c>
      <c r="D107" s="212" t="s">
        <v>955</v>
      </c>
      <c r="E107" s="213"/>
      <c r="F107" s="421">
        <v>2</v>
      </c>
      <c r="G107" s="422" t="s">
        <v>557</v>
      </c>
      <c r="H107" s="426"/>
      <c r="I107" s="427"/>
      <c r="J107" s="428"/>
      <c r="K107" s="314"/>
      <c r="L107" s="299"/>
      <c r="M107" s="194"/>
      <c r="N107" s="299"/>
      <c r="Q107" s="218"/>
    </row>
    <row r="108" spans="1:17" ht="24" customHeight="1">
      <c r="A108" s="204" t="s">
        <v>176</v>
      </c>
      <c r="B108" s="322"/>
      <c r="C108" s="429" t="s">
        <v>956</v>
      </c>
      <c r="D108" s="219"/>
      <c r="E108" s="213"/>
      <c r="F108" s="421">
        <v>1</v>
      </c>
      <c r="G108" s="422" t="s">
        <v>557</v>
      </c>
      <c r="H108" s="426"/>
      <c r="I108" s="427"/>
      <c r="J108" s="428"/>
      <c r="K108" s="314"/>
      <c r="L108" s="299"/>
      <c r="M108" s="194"/>
      <c r="N108" s="299"/>
      <c r="Q108" s="218"/>
    </row>
    <row r="109" spans="1:17" ht="24" customHeight="1">
      <c r="A109" s="204" t="s">
        <v>176</v>
      </c>
      <c r="B109" s="322"/>
      <c r="C109" s="425" t="s">
        <v>957</v>
      </c>
      <c r="D109" s="212"/>
      <c r="E109" s="213"/>
      <c r="F109" s="421">
        <v>4</v>
      </c>
      <c r="G109" s="422" t="s">
        <v>557</v>
      </c>
      <c r="H109" s="426"/>
      <c r="I109" s="427"/>
      <c r="J109" s="428"/>
      <c r="K109" s="314"/>
      <c r="L109" s="299"/>
      <c r="M109" s="194"/>
      <c r="N109" s="299"/>
      <c r="Q109" s="218"/>
    </row>
    <row r="110" spans="1:17" ht="24" customHeight="1">
      <c r="A110" s="204" t="s">
        <v>176</v>
      </c>
      <c r="B110" s="322"/>
      <c r="C110" s="425" t="s">
        <v>958</v>
      </c>
      <c r="D110" s="212"/>
      <c r="E110" s="213"/>
      <c r="F110" s="421">
        <v>4</v>
      </c>
      <c r="G110" s="422" t="s">
        <v>557</v>
      </c>
      <c r="H110" s="426"/>
      <c r="I110" s="427"/>
      <c r="J110" s="428"/>
      <c r="K110" s="314"/>
      <c r="L110" s="299"/>
      <c r="M110" s="194"/>
      <c r="N110" s="299"/>
      <c r="Q110" s="218"/>
    </row>
    <row r="111" spans="1:17" ht="24" customHeight="1">
      <c r="A111" s="204" t="s">
        <v>176</v>
      </c>
      <c r="B111" s="322"/>
      <c r="C111" s="425" t="s">
        <v>959</v>
      </c>
      <c r="D111" s="212"/>
      <c r="E111" s="213"/>
      <c r="F111" s="421">
        <v>5</v>
      </c>
      <c r="G111" s="422" t="s">
        <v>557</v>
      </c>
      <c r="H111" s="426"/>
      <c r="I111" s="427"/>
      <c r="J111" s="428"/>
      <c r="K111" s="314"/>
      <c r="L111" s="299"/>
      <c r="M111" s="194"/>
      <c r="N111" s="299"/>
      <c r="Q111" s="218"/>
    </row>
    <row r="112" spans="1:17" ht="24" customHeight="1">
      <c r="A112" s="204" t="s">
        <v>176</v>
      </c>
      <c r="B112" s="322"/>
      <c r="C112" s="425" t="s">
        <v>960</v>
      </c>
      <c r="D112" s="212" t="s">
        <v>961</v>
      </c>
      <c r="E112" s="213"/>
      <c r="F112" s="421">
        <v>1</v>
      </c>
      <c r="G112" s="422" t="s">
        <v>557</v>
      </c>
      <c r="H112" s="426"/>
      <c r="I112" s="427"/>
      <c r="J112" s="428"/>
      <c r="K112" s="314"/>
      <c r="L112" s="299"/>
      <c r="M112" s="194"/>
      <c r="N112" s="299"/>
      <c r="Q112" s="218"/>
    </row>
    <row r="113" spans="1:17" ht="24" customHeight="1">
      <c r="A113" s="204" t="s">
        <v>176</v>
      </c>
      <c r="B113" s="322"/>
      <c r="C113" s="425" t="s">
        <v>960</v>
      </c>
      <c r="D113" s="212" t="s">
        <v>962</v>
      </c>
      <c r="E113" s="213"/>
      <c r="F113" s="421">
        <v>1</v>
      </c>
      <c r="G113" s="422" t="s">
        <v>557</v>
      </c>
      <c r="H113" s="426"/>
      <c r="I113" s="427"/>
      <c r="J113" s="428"/>
      <c r="K113" s="314"/>
      <c r="L113" s="299"/>
      <c r="M113" s="194"/>
      <c r="N113" s="299"/>
      <c r="Q113" s="218"/>
    </row>
    <row r="114" spans="1:17" ht="24" customHeight="1">
      <c r="A114" s="204" t="s">
        <v>176</v>
      </c>
      <c r="B114" s="322"/>
      <c r="C114" s="425" t="s">
        <v>963</v>
      </c>
      <c r="D114" s="219"/>
      <c r="E114" s="213"/>
      <c r="F114" s="421">
        <v>1</v>
      </c>
      <c r="G114" s="422" t="s">
        <v>557</v>
      </c>
      <c r="H114" s="426"/>
      <c r="I114" s="427"/>
      <c r="J114" s="428"/>
      <c r="K114" s="314"/>
      <c r="L114" s="299"/>
      <c r="M114" s="194"/>
      <c r="N114" s="299"/>
      <c r="Q114" s="218"/>
    </row>
    <row r="115" spans="1:17" ht="24" customHeight="1">
      <c r="A115" s="204" t="s">
        <v>176</v>
      </c>
      <c r="B115" s="322"/>
      <c r="C115" s="425" t="s">
        <v>964</v>
      </c>
      <c r="D115" s="212"/>
      <c r="E115" s="213"/>
      <c r="F115" s="421">
        <v>1</v>
      </c>
      <c r="G115" s="422" t="s">
        <v>557</v>
      </c>
      <c r="H115" s="426"/>
      <c r="I115" s="427"/>
      <c r="J115" s="428"/>
      <c r="K115" s="314"/>
      <c r="L115" s="299"/>
      <c r="M115" s="194"/>
      <c r="N115" s="299"/>
      <c r="Q115" s="218"/>
    </row>
    <row r="116" spans="1:17" ht="24" customHeight="1">
      <c r="A116" s="204" t="s">
        <v>176</v>
      </c>
      <c r="B116" s="321"/>
      <c r="C116" s="425" t="s">
        <v>965</v>
      </c>
      <c r="D116" s="212"/>
      <c r="E116" s="213"/>
      <c r="F116" s="421">
        <v>1</v>
      </c>
      <c r="G116" s="422" t="s">
        <v>557</v>
      </c>
      <c r="H116" s="426"/>
      <c r="I116" s="427"/>
      <c r="J116" s="428"/>
      <c r="K116" s="255"/>
      <c r="M116" s="214"/>
      <c r="N116" s="299"/>
      <c r="Q116" s="218"/>
    </row>
    <row r="117" spans="1:17" ht="24" customHeight="1">
      <c r="A117" s="204" t="s">
        <v>176</v>
      </c>
      <c r="B117" s="324"/>
      <c r="C117" s="429" t="s">
        <v>966</v>
      </c>
      <c r="D117" s="212"/>
      <c r="E117" s="213"/>
      <c r="F117" s="421"/>
      <c r="G117" s="422"/>
      <c r="H117" s="426"/>
      <c r="I117" s="427"/>
      <c r="J117" s="428"/>
      <c r="K117" s="255"/>
      <c r="M117" s="214"/>
      <c r="N117" s="299"/>
      <c r="Q117" s="218"/>
    </row>
    <row r="118" spans="1:17" ht="24" customHeight="1">
      <c r="A118" s="204" t="s">
        <v>176</v>
      </c>
      <c r="B118" s="321" t="s">
        <v>279</v>
      </c>
      <c r="C118" s="425" t="s">
        <v>967</v>
      </c>
      <c r="D118" s="231" t="s">
        <v>861</v>
      </c>
      <c r="E118" s="250"/>
      <c r="F118" s="421"/>
      <c r="G118" s="422"/>
      <c r="H118" s="426"/>
      <c r="I118" s="427"/>
      <c r="J118" s="428"/>
      <c r="K118" s="314"/>
      <c r="L118" s="299"/>
      <c r="M118" s="194"/>
      <c r="N118" s="299"/>
      <c r="Q118" s="218"/>
    </row>
    <row r="119" spans="1:17" ht="24" customHeight="1">
      <c r="A119" s="204" t="s">
        <v>176</v>
      </c>
      <c r="B119" s="322"/>
      <c r="C119" s="425" t="s">
        <v>862</v>
      </c>
      <c r="D119" s="219" t="s">
        <v>968</v>
      </c>
      <c r="E119" s="213"/>
      <c r="F119" s="421">
        <v>14</v>
      </c>
      <c r="G119" s="422" t="s">
        <v>197</v>
      </c>
      <c r="H119" s="426"/>
      <c r="I119" s="427"/>
      <c r="J119" s="428"/>
      <c r="K119" s="314"/>
      <c r="L119" s="299"/>
      <c r="M119" s="194"/>
      <c r="N119" s="299"/>
      <c r="Q119" s="218"/>
    </row>
    <row r="120" spans="1:17" ht="24" customHeight="1">
      <c r="A120" s="204" t="s">
        <v>176</v>
      </c>
      <c r="B120" s="322"/>
      <c r="C120" s="425" t="s">
        <v>862</v>
      </c>
      <c r="D120" s="219" t="s">
        <v>969</v>
      </c>
      <c r="E120" s="213"/>
      <c r="F120" s="421">
        <v>17</v>
      </c>
      <c r="G120" s="422" t="s">
        <v>197</v>
      </c>
      <c r="H120" s="426"/>
      <c r="I120" s="427"/>
      <c r="J120" s="428"/>
      <c r="K120" s="314"/>
      <c r="L120" s="299"/>
      <c r="M120" s="194"/>
      <c r="N120" s="299"/>
      <c r="Q120" s="218"/>
    </row>
    <row r="121" spans="1:17" ht="24" customHeight="1">
      <c r="A121" s="204" t="s">
        <v>176</v>
      </c>
      <c r="B121" s="322"/>
      <c r="C121" s="425" t="s">
        <v>862</v>
      </c>
      <c r="D121" s="212" t="s">
        <v>891</v>
      </c>
      <c r="E121" s="213"/>
      <c r="F121" s="421">
        <v>190</v>
      </c>
      <c r="G121" s="422" t="s">
        <v>197</v>
      </c>
      <c r="H121" s="426"/>
      <c r="I121" s="427"/>
      <c r="J121" s="428"/>
      <c r="K121" s="314"/>
      <c r="L121" s="299"/>
      <c r="M121" s="194"/>
      <c r="N121" s="299"/>
      <c r="Q121" s="218"/>
    </row>
    <row r="122" spans="1:17" ht="24" customHeight="1">
      <c r="A122" s="204" t="s">
        <v>176</v>
      </c>
      <c r="B122" s="322"/>
      <c r="C122" s="425" t="s">
        <v>862</v>
      </c>
      <c r="D122" s="212" t="s">
        <v>892</v>
      </c>
      <c r="E122" s="213"/>
      <c r="F122" s="421">
        <v>120</v>
      </c>
      <c r="G122" s="422" t="s">
        <v>197</v>
      </c>
      <c r="H122" s="426"/>
      <c r="I122" s="427"/>
      <c r="J122" s="428"/>
      <c r="K122" s="314"/>
      <c r="L122" s="299"/>
      <c r="M122" s="194"/>
      <c r="N122" s="299"/>
      <c r="Q122" s="218"/>
    </row>
    <row r="123" spans="1:17" ht="24" customHeight="1">
      <c r="A123" s="204" t="s">
        <v>176</v>
      </c>
      <c r="B123" s="322"/>
      <c r="C123" s="425" t="s">
        <v>862</v>
      </c>
      <c r="D123" s="430" t="s">
        <v>893</v>
      </c>
      <c r="E123" s="213"/>
      <c r="F123" s="421">
        <v>30</v>
      </c>
      <c r="G123" s="422" t="s">
        <v>197</v>
      </c>
      <c r="H123" s="426"/>
      <c r="I123" s="427"/>
      <c r="J123" s="428"/>
      <c r="K123" s="314"/>
      <c r="L123" s="299"/>
      <c r="M123" s="194"/>
      <c r="N123" s="299"/>
      <c r="Q123" s="218"/>
    </row>
    <row r="124" spans="1:17" ht="24" customHeight="1">
      <c r="A124" s="204" t="s">
        <v>176</v>
      </c>
      <c r="B124" s="322"/>
      <c r="C124" s="425" t="s">
        <v>868</v>
      </c>
      <c r="D124" s="430" t="s">
        <v>970</v>
      </c>
      <c r="E124" s="213"/>
      <c r="F124" s="421">
        <v>4</v>
      </c>
      <c r="G124" s="422" t="s">
        <v>197</v>
      </c>
      <c r="H124" s="426"/>
      <c r="I124" s="427"/>
      <c r="J124" s="428"/>
      <c r="K124" s="314"/>
      <c r="L124" s="299"/>
      <c r="M124" s="194"/>
      <c r="N124" s="299"/>
      <c r="Q124" s="218"/>
    </row>
    <row r="125" spans="1:17" ht="24" customHeight="1">
      <c r="A125" s="204" t="s">
        <v>176</v>
      </c>
      <c r="B125" s="322"/>
      <c r="C125" s="425" t="s">
        <v>868</v>
      </c>
      <c r="D125" s="430" t="s">
        <v>971</v>
      </c>
      <c r="E125" s="213"/>
      <c r="F125" s="421">
        <v>30</v>
      </c>
      <c r="G125" s="422" t="s">
        <v>197</v>
      </c>
      <c r="H125" s="426"/>
      <c r="I125" s="427"/>
      <c r="J125" s="428"/>
      <c r="K125" s="314"/>
      <c r="L125" s="299"/>
      <c r="M125" s="194"/>
      <c r="N125" s="299"/>
      <c r="Q125" s="218"/>
    </row>
    <row r="126" spans="1:17" ht="24" customHeight="1">
      <c r="A126" s="204" t="s">
        <v>176</v>
      </c>
      <c r="B126" s="322"/>
      <c r="C126" s="425" t="s">
        <v>896</v>
      </c>
      <c r="D126" s="212" t="s">
        <v>897</v>
      </c>
      <c r="E126" s="213"/>
      <c r="F126" s="421">
        <v>37</v>
      </c>
      <c r="G126" s="422" t="s">
        <v>557</v>
      </c>
      <c r="H126" s="426"/>
      <c r="I126" s="427"/>
      <c r="J126" s="428"/>
      <c r="K126" s="314"/>
      <c r="L126" s="299"/>
      <c r="M126" s="194"/>
      <c r="N126" s="299"/>
      <c r="Q126" s="218"/>
    </row>
    <row r="127" spans="1:17" ht="24" customHeight="1">
      <c r="A127" s="204" t="s">
        <v>176</v>
      </c>
      <c r="B127" s="322"/>
      <c r="C127" s="425" t="s">
        <v>896</v>
      </c>
      <c r="D127" s="219" t="s">
        <v>898</v>
      </c>
      <c r="E127" s="213"/>
      <c r="F127" s="421">
        <v>16</v>
      </c>
      <c r="G127" s="422" t="s">
        <v>557</v>
      </c>
      <c r="H127" s="426"/>
      <c r="I127" s="427"/>
      <c r="J127" s="428"/>
      <c r="K127" s="314"/>
      <c r="L127" s="299"/>
      <c r="M127" s="194"/>
      <c r="N127" s="299"/>
      <c r="Q127" s="218"/>
    </row>
    <row r="128" spans="1:17" ht="24" customHeight="1">
      <c r="A128" s="204" t="s">
        <v>176</v>
      </c>
      <c r="B128" s="322"/>
      <c r="C128" s="429" t="s">
        <v>972</v>
      </c>
      <c r="D128" s="212" t="s">
        <v>973</v>
      </c>
      <c r="E128" s="213"/>
      <c r="F128" s="421">
        <v>13</v>
      </c>
      <c r="G128" s="422" t="s">
        <v>557</v>
      </c>
      <c r="H128" s="426"/>
      <c r="I128" s="427"/>
      <c r="J128" s="428"/>
      <c r="K128" s="314"/>
      <c r="L128" s="299"/>
      <c r="M128" s="194"/>
      <c r="N128" s="299"/>
      <c r="Q128" s="218"/>
    </row>
    <row r="129" spans="1:17" ht="24" customHeight="1">
      <c r="A129" s="204" t="s">
        <v>176</v>
      </c>
      <c r="B129" s="322"/>
      <c r="C129" s="429" t="s">
        <v>972</v>
      </c>
      <c r="D129" s="212" t="s">
        <v>974</v>
      </c>
      <c r="E129" s="213"/>
      <c r="F129" s="421">
        <v>10</v>
      </c>
      <c r="G129" s="422" t="s">
        <v>557</v>
      </c>
      <c r="H129" s="426"/>
      <c r="I129" s="427"/>
      <c r="J129" s="428"/>
      <c r="K129" s="314"/>
      <c r="L129" s="299"/>
      <c r="M129" s="194"/>
      <c r="N129" s="299"/>
      <c r="Q129" s="218"/>
    </row>
    <row r="130" spans="1:17" ht="24" customHeight="1">
      <c r="A130" s="204" t="s">
        <v>176</v>
      </c>
      <c r="B130" s="320"/>
      <c r="C130" s="429" t="s">
        <v>972</v>
      </c>
      <c r="D130" s="212" t="s">
        <v>975</v>
      </c>
      <c r="E130" s="213"/>
      <c r="F130" s="421">
        <v>1</v>
      </c>
      <c r="G130" s="422" t="s">
        <v>557</v>
      </c>
      <c r="H130" s="426"/>
      <c r="I130" s="427"/>
      <c r="J130" s="428"/>
      <c r="K130" s="314"/>
      <c r="L130" s="299"/>
      <c r="M130" s="194"/>
      <c r="N130" s="299"/>
      <c r="Q130" s="218"/>
    </row>
    <row r="131" spans="1:17" ht="24" customHeight="1">
      <c r="A131" s="204" t="s">
        <v>176</v>
      </c>
      <c r="B131" s="320"/>
      <c r="C131" s="429" t="s">
        <v>972</v>
      </c>
      <c r="D131" s="231" t="s">
        <v>976</v>
      </c>
      <c r="E131" s="213"/>
      <c r="F131" s="421">
        <v>1</v>
      </c>
      <c r="G131" s="422" t="s">
        <v>557</v>
      </c>
      <c r="H131" s="426"/>
      <c r="I131" s="427"/>
      <c r="J131" s="428"/>
      <c r="K131" s="314"/>
      <c r="L131" s="299"/>
      <c r="M131" s="194"/>
      <c r="N131" s="299"/>
      <c r="Q131" s="218"/>
    </row>
    <row r="132" spans="1:17" ht="24" customHeight="1">
      <c r="A132" s="204" t="s">
        <v>176</v>
      </c>
      <c r="B132" s="323"/>
      <c r="C132" s="429" t="s">
        <v>972</v>
      </c>
      <c r="D132" s="212" t="s">
        <v>907</v>
      </c>
      <c r="E132" s="213"/>
      <c r="F132" s="421">
        <v>1</v>
      </c>
      <c r="G132" s="422" t="s">
        <v>557</v>
      </c>
      <c r="H132" s="426"/>
      <c r="I132" s="427"/>
      <c r="J132" s="428"/>
      <c r="K132" s="314"/>
      <c r="L132" s="299"/>
      <c r="M132" s="194"/>
      <c r="N132" s="299"/>
      <c r="Q132" s="218"/>
    </row>
    <row r="133" spans="1:17" ht="24" customHeight="1">
      <c r="A133" s="204" t="s">
        <v>176</v>
      </c>
      <c r="B133" s="322"/>
      <c r="C133" s="425" t="s">
        <v>977</v>
      </c>
      <c r="D133" s="219" t="s">
        <v>978</v>
      </c>
      <c r="E133" s="213"/>
      <c r="F133" s="421">
        <v>2</v>
      </c>
      <c r="G133" s="422" t="s">
        <v>557</v>
      </c>
      <c r="H133" s="426"/>
      <c r="I133" s="427"/>
      <c r="J133" s="428"/>
      <c r="K133" s="314"/>
      <c r="L133" s="299"/>
      <c r="M133" s="194"/>
      <c r="N133" s="299"/>
      <c r="Q133" s="218"/>
    </row>
    <row r="134" spans="1:17" ht="24" customHeight="1">
      <c r="A134" s="204" t="s">
        <v>176</v>
      </c>
      <c r="B134" s="321"/>
      <c r="C134" s="425" t="s">
        <v>977</v>
      </c>
      <c r="D134" s="212" t="s">
        <v>979</v>
      </c>
      <c r="E134" s="213"/>
      <c r="F134" s="421">
        <v>2</v>
      </c>
      <c r="G134" s="422" t="s">
        <v>557</v>
      </c>
      <c r="H134" s="426"/>
      <c r="I134" s="427"/>
      <c r="J134" s="428"/>
      <c r="K134" s="255"/>
      <c r="M134" s="214"/>
      <c r="N134" s="299"/>
      <c r="Q134" s="218"/>
    </row>
    <row r="135" spans="1:17" ht="24" customHeight="1">
      <c r="A135" s="204" t="s">
        <v>176</v>
      </c>
      <c r="B135" s="321"/>
      <c r="C135" s="425" t="s">
        <v>977</v>
      </c>
      <c r="D135" s="219" t="s">
        <v>980</v>
      </c>
      <c r="E135" s="213"/>
      <c r="F135" s="421">
        <v>1</v>
      </c>
      <c r="G135" s="422" t="s">
        <v>557</v>
      </c>
      <c r="H135" s="426"/>
      <c r="I135" s="427"/>
      <c r="J135" s="428"/>
      <c r="K135" s="255"/>
      <c r="M135" s="214"/>
      <c r="N135" s="299"/>
      <c r="Q135" s="218"/>
    </row>
    <row r="136" spans="1:17" ht="24" customHeight="1">
      <c r="A136" s="204" t="s">
        <v>176</v>
      </c>
      <c r="B136" s="324"/>
      <c r="C136" s="425" t="s">
        <v>977</v>
      </c>
      <c r="D136" s="212" t="s">
        <v>981</v>
      </c>
      <c r="E136" s="213"/>
      <c r="F136" s="421">
        <v>5</v>
      </c>
      <c r="G136" s="422" t="s">
        <v>557</v>
      </c>
      <c r="H136" s="426"/>
      <c r="I136" s="427"/>
      <c r="J136" s="428"/>
      <c r="K136" s="255"/>
      <c r="M136" s="214"/>
      <c r="N136" s="299"/>
      <c r="Q136" s="218"/>
    </row>
    <row r="137" spans="1:17" ht="24" customHeight="1">
      <c r="A137" s="204" t="s">
        <v>176</v>
      </c>
      <c r="B137" s="321"/>
      <c r="C137" s="425" t="s">
        <v>977</v>
      </c>
      <c r="D137" s="219" t="s">
        <v>982</v>
      </c>
      <c r="E137" s="250"/>
      <c r="F137" s="421">
        <v>1</v>
      </c>
      <c r="G137" s="422" t="s">
        <v>557</v>
      </c>
      <c r="H137" s="426"/>
      <c r="I137" s="427"/>
      <c r="J137" s="428"/>
      <c r="K137" s="314"/>
      <c r="L137" s="299"/>
      <c r="M137" s="194"/>
      <c r="N137" s="299"/>
      <c r="Q137" s="218"/>
    </row>
    <row r="138" spans="1:17" ht="24" customHeight="1">
      <c r="A138" s="204" t="s">
        <v>176</v>
      </c>
      <c r="B138" s="322"/>
      <c r="C138" s="425" t="s">
        <v>983</v>
      </c>
      <c r="D138" s="212" t="s">
        <v>984</v>
      </c>
      <c r="E138" s="213"/>
      <c r="F138" s="421">
        <v>5</v>
      </c>
      <c r="G138" s="422" t="s">
        <v>557</v>
      </c>
      <c r="H138" s="426"/>
      <c r="I138" s="427"/>
      <c r="J138" s="428"/>
      <c r="K138" s="314"/>
      <c r="L138" s="299"/>
      <c r="M138" s="194"/>
      <c r="N138" s="299"/>
      <c r="Q138" s="218"/>
    </row>
    <row r="139" spans="1:17" ht="24" customHeight="1">
      <c r="A139" s="204" t="s">
        <v>176</v>
      </c>
      <c r="B139" s="322"/>
      <c r="C139" s="425" t="s">
        <v>985</v>
      </c>
      <c r="D139" s="430"/>
      <c r="E139" s="213"/>
      <c r="F139" s="421">
        <v>1</v>
      </c>
      <c r="G139" s="422" t="s">
        <v>557</v>
      </c>
      <c r="H139" s="426"/>
      <c r="I139" s="427"/>
      <c r="J139" s="428"/>
      <c r="K139" s="314"/>
      <c r="L139" s="299"/>
      <c r="M139" s="194"/>
      <c r="N139" s="299"/>
      <c r="Q139" s="218"/>
    </row>
    <row r="140" spans="1:17" ht="24" customHeight="1">
      <c r="A140" s="204" t="s">
        <v>176</v>
      </c>
      <c r="B140" s="322"/>
      <c r="C140" s="425" t="s">
        <v>986</v>
      </c>
      <c r="D140" s="430"/>
      <c r="E140" s="213"/>
      <c r="F140" s="421">
        <v>1</v>
      </c>
      <c r="G140" s="422" t="s">
        <v>887</v>
      </c>
      <c r="H140" s="426"/>
      <c r="I140" s="427"/>
      <c r="J140" s="428"/>
      <c r="K140" s="314"/>
      <c r="L140" s="299"/>
      <c r="M140" s="194"/>
      <c r="N140" s="299"/>
      <c r="Q140" s="218"/>
    </row>
    <row r="141" spans="1:17" ht="24" customHeight="1">
      <c r="A141" s="204" t="s">
        <v>176</v>
      </c>
      <c r="B141" s="322"/>
      <c r="C141" s="425" t="s">
        <v>883</v>
      </c>
      <c r="D141" s="212" t="s">
        <v>884</v>
      </c>
      <c r="E141" s="213"/>
      <c r="F141" s="421">
        <v>1</v>
      </c>
      <c r="G141" s="422" t="s">
        <v>595</v>
      </c>
      <c r="H141" s="426"/>
      <c r="I141" s="427"/>
      <c r="J141" s="428"/>
      <c r="K141" s="314"/>
      <c r="L141" s="299"/>
      <c r="M141" s="194"/>
      <c r="N141" s="299"/>
      <c r="Q141" s="218"/>
    </row>
    <row r="142" spans="1:17" ht="24" customHeight="1">
      <c r="A142" s="204" t="s">
        <v>176</v>
      </c>
      <c r="B142" s="322"/>
      <c r="C142" s="425" t="s">
        <v>921</v>
      </c>
      <c r="D142" s="430" t="s">
        <v>922</v>
      </c>
      <c r="E142" s="213"/>
      <c r="F142" s="421">
        <v>19</v>
      </c>
      <c r="G142" s="422" t="s">
        <v>595</v>
      </c>
      <c r="H142" s="426"/>
      <c r="I142" s="427"/>
      <c r="J142" s="428"/>
      <c r="K142" s="314"/>
      <c r="L142" s="299"/>
      <c r="M142" s="194"/>
      <c r="N142" s="299"/>
      <c r="Q142" s="218"/>
    </row>
    <row r="143" spans="1:17" ht="24" customHeight="1">
      <c r="A143" s="204" t="s">
        <v>176</v>
      </c>
      <c r="B143" s="322"/>
      <c r="C143" s="425" t="s">
        <v>921</v>
      </c>
      <c r="D143" s="219" t="s">
        <v>923</v>
      </c>
      <c r="E143" s="213"/>
      <c r="F143" s="421">
        <v>4</v>
      </c>
      <c r="G143" s="422" t="s">
        <v>595</v>
      </c>
      <c r="H143" s="426"/>
      <c r="I143" s="427"/>
      <c r="J143" s="428"/>
      <c r="K143" s="314"/>
      <c r="L143" s="299"/>
      <c r="M143" s="194"/>
      <c r="N143" s="299"/>
      <c r="Q143" s="218"/>
    </row>
    <row r="144" spans="1:17" ht="24" customHeight="1">
      <c r="A144" s="204" t="s">
        <v>176</v>
      </c>
      <c r="B144" s="322"/>
      <c r="C144" s="425" t="s">
        <v>921</v>
      </c>
      <c r="D144" s="430" t="s">
        <v>924</v>
      </c>
      <c r="E144" s="213"/>
      <c r="F144" s="421">
        <v>7</v>
      </c>
      <c r="G144" s="422" t="s">
        <v>595</v>
      </c>
      <c r="H144" s="426"/>
      <c r="I144" s="427"/>
      <c r="J144" s="428"/>
      <c r="K144" s="314"/>
      <c r="L144" s="299"/>
      <c r="M144" s="194"/>
      <c r="N144" s="299"/>
      <c r="Q144" s="218"/>
    </row>
    <row r="145" spans="1:17" ht="24" customHeight="1">
      <c r="A145" s="204" t="s">
        <v>176</v>
      </c>
      <c r="B145" s="322"/>
      <c r="C145" s="425" t="s">
        <v>921</v>
      </c>
      <c r="D145" s="430" t="s">
        <v>925</v>
      </c>
      <c r="E145" s="213"/>
      <c r="F145" s="421">
        <v>3</v>
      </c>
      <c r="G145" s="422" t="s">
        <v>595</v>
      </c>
      <c r="H145" s="426"/>
      <c r="I145" s="427"/>
      <c r="J145" s="428"/>
      <c r="K145" s="314"/>
      <c r="L145" s="299"/>
      <c r="M145" s="194"/>
      <c r="N145" s="299"/>
      <c r="Q145" s="218"/>
    </row>
    <row r="146" spans="1:17" ht="24" customHeight="1">
      <c r="A146" s="204" t="s">
        <v>176</v>
      </c>
      <c r="B146" s="322"/>
      <c r="C146" s="425" t="s">
        <v>921</v>
      </c>
      <c r="D146" s="212" t="s">
        <v>926</v>
      </c>
      <c r="E146" s="213"/>
      <c r="F146" s="421">
        <v>1</v>
      </c>
      <c r="G146" s="422" t="s">
        <v>595</v>
      </c>
      <c r="H146" s="426"/>
      <c r="I146" s="427"/>
      <c r="J146" s="428"/>
      <c r="K146" s="314"/>
      <c r="L146" s="299"/>
      <c r="M146" s="194"/>
      <c r="N146" s="299"/>
      <c r="Q146" s="218"/>
    </row>
    <row r="147" spans="1:17" ht="24" customHeight="1">
      <c r="A147" s="204" t="s">
        <v>176</v>
      </c>
      <c r="B147" s="322"/>
      <c r="C147" s="425" t="s">
        <v>921</v>
      </c>
      <c r="D147" s="212" t="s">
        <v>927</v>
      </c>
      <c r="E147" s="213"/>
      <c r="F147" s="421">
        <v>1</v>
      </c>
      <c r="G147" s="422" t="s">
        <v>595</v>
      </c>
      <c r="H147" s="426"/>
      <c r="I147" s="427"/>
      <c r="J147" s="428"/>
      <c r="K147" s="314"/>
      <c r="L147" s="299"/>
      <c r="M147" s="194"/>
      <c r="N147" s="299"/>
      <c r="Q147" s="218"/>
    </row>
    <row r="148" spans="1:17" ht="24" customHeight="1">
      <c r="A148" s="204" t="s">
        <v>176</v>
      </c>
      <c r="B148" s="322"/>
      <c r="C148" s="432"/>
      <c r="D148" s="219"/>
      <c r="E148" s="213"/>
      <c r="F148" s="421"/>
      <c r="G148" s="422"/>
      <c r="H148" s="426"/>
      <c r="I148" s="427"/>
      <c r="J148" s="428"/>
      <c r="K148" s="314"/>
      <c r="L148" s="299"/>
      <c r="M148" s="194"/>
      <c r="N148" s="299"/>
      <c r="Q148" s="218"/>
    </row>
    <row r="149" spans="1:17" ht="24" customHeight="1">
      <c r="A149" s="204" t="s">
        <v>176</v>
      </c>
      <c r="B149" s="322"/>
      <c r="C149" s="425"/>
      <c r="D149" s="212"/>
      <c r="E149" s="213"/>
      <c r="F149" s="421"/>
      <c r="G149" s="422"/>
      <c r="H149" s="426"/>
      <c r="I149" s="427"/>
      <c r="J149" s="428"/>
      <c r="K149" s="314"/>
      <c r="L149" s="299"/>
      <c r="M149" s="194"/>
      <c r="N149" s="299"/>
      <c r="Q149" s="218"/>
    </row>
    <row r="150" spans="1:17" ht="24" customHeight="1">
      <c r="A150" s="204" t="s">
        <v>176</v>
      </c>
      <c r="B150" s="322"/>
      <c r="C150" s="432"/>
      <c r="D150" s="430"/>
      <c r="E150" s="213"/>
      <c r="F150" s="421"/>
      <c r="G150" s="422"/>
      <c r="H150" s="426"/>
      <c r="I150" s="427"/>
      <c r="J150" s="428"/>
      <c r="K150" s="314"/>
      <c r="L150" s="299"/>
      <c r="M150" s="194"/>
      <c r="N150" s="299"/>
      <c r="Q150" s="218"/>
    </row>
    <row r="151" spans="1:17" ht="24" customHeight="1">
      <c r="A151" s="204" t="s">
        <v>176</v>
      </c>
      <c r="B151" s="322"/>
      <c r="C151" s="425"/>
      <c r="D151" s="212"/>
      <c r="E151" s="213"/>
      <c r="F151" s="421"/>
      <c r="G151" s="422"/>
      <c r="H151" s="426"/>
      <c r="I151" s="427"/>
      <c r="J151" s="428"/>
      <c r="K151" s="314"/>
      <c r="L151" s="299"/>
      <c r="M151" s="194"/>
      <c r="N151" s="299"/>
      <c r="Q151" s="218"/>
    </row>
    <row r="152" spans="1:17" ht="24" customHeight="1">
      <c r="A152" s="204" t="s">
        <v>176</v>
      </c>
      <c r="B152" s="322"/>
      <c r="C152" s="425"/>
      <c r="D152" s="212"/>
      <c r="E152" s="213"/>
      <c r="F152" s="421"/>
      <c r="G152" s="422"/>
      <c r="H152" s="426"/>
      <c r="I152" s="427"/>
      <c r="J152" s="428"/>
      <c r="K152" s="314"/>
      <c r="L152" s="299"/>
      <c r="M152" s="194"/>
      <c r="N152" s="299"/>
      <c r="Q152" s="218"/>
    </row>
    <row r="153" spans="1:17" ht="24" customHeight="1">
      <c r="A153" s="204" t="s">
        <v>176</v>
      </c>
      <c r="B153" s="322"/>
      <c r="C153" s="425" t="s">
        <v>987</v>
      </c>
      <c r="D153" s="219"/>
      <c r="E153" s="213"/>
      <c r="F153" s="421"/>
      <c r="G153" s="422"/>
      <c r="H153" s="426"/>
      <c r="I153" s="427"/>
      <c r="J153" s="428"/>
      <c r="K153" s="314"/>
      <c r="L153" s="299"/>
      <c r="M153" s="194"/>
      <c r="N153" s="299"/>
      <c r="Q153" s="218"/>
    </row>
    <row r="154" spans="1:17" ht="24" customHeight="1">
      <c r="A154" s="204" t="s">
        <v>176</v>
      </c>
      <c r="B154" s="321"/>
      <c r="C154" s="434"/>
      <c r="D154" s="212"/>
      <c r="E154" s="213"/>
      <c r="F154" s="421"/>
      <c r="G154" s="422"/>
      <c r="H154" s="426"/>
      <c r="I154" s="427"/>
      <c r="J154" s="428"/>
      <c r="K154" s="255"/>
      <c r="M154" s="214"/>
      <c r="N154" s="299"/>
      <c r="Q154" s="218"/>
    </row>
    <row r="155" spans="1:17" ht="24" customHeight="1">
      <c r="A155" s="204" t="s">
        <v>176</v>
      </c>
      <c r="B155" s="324"/>
      <c r="C155" s="432"/>
      <c r="D155" s="212"/>
      <c r="E155" s="213"/>
      <c r="F155" s="421"/>
      <c r="G155" s="422"/>
      <c r="H155" s="426"/>
      <c r="I155" s="427"/>
      <c r="J155" s="428"/>
      <c r="K155" s="255"/>
      <c r="M155" s="214"/>
      <c r="N155" s="299"/>
      <c r="Q155" s="218"/>
    </row>
    <row r="156" spans="1:17" ht="24" customHeight="1">
      <c r="A156" s="204" t="s">
        <v>176</v>
      </c>
      <c r="B156" s="321" t="s">
        <v>988</v>
      </c>
      <c r="C156" s="425" t="s">
        <v>948</v>
      </c>
      <c r="D156" s="231" t="s">
        <v>861</v>
      </c>
      <c r="E156" s="250"/>
      <c r="F156" s="421"/>
      <c r="G156" s="422"/>
      <c r="H156" s="426"/>
      <c r="I156" s="427"/>
      <c r="J156" s="428"/>
      <c r="K156" s="314"/>
      <c r="L156" s="299"/>
      <c r="M156" s="194"/>
      <c r="N156" s="299"/>
      <c r="Q156" s="218"/>
    </row>
    <row r="157" spans="1:17" ht="24" customHeight="1">
      <c r="A157" s="204" t="s">
        <v>176</v>
      </c>
      <c r="B157" s="322"/>
      <c r="C157" s="425" t="s">
        <v>862</v>
      </c>
      <c r="D157" s="212" t="s">
        <v>989</v>
      </c>
      <c r="E157" s="213"/>
      <c r="F157" s="421">
        <v>40</v>
      </c>
      <c r="G157" s="422" t="s">
        <v>197</v>
      </c>
      <c r="H157" s="426"/>
      <c r="I157" s="427"/>
      <c r="J157" s="428"/>
      <c r="K157" s="314"/>
      <c r="L157" s="299"/>
      <c r="M157" s="194"/>
      <c r="N157" s="299"/>
      <c r="Q157" s="218"/>
    </row>
    <row r="158" spans="1:17" ht="24" customHeight="1">
      <c r="A158" s="204" t="s">
        <v>176</v>
      </c>
      <c r="B158" s="322"/>
      <c r="C158" s="425" t="s">
        <v>862</v>
      </c>
      <c r="D158" s="219" t="s">
        <v>990</v>
      </c>
      <c r="E158" s="213"/>
      <c r="F158" s="421">
        <v>40</v>
      </c>
      <c r="G158" s="422" t="s">
        <v>197</v>
      </c>
      <c r="H158" s="426"/>
      <c r="I158" s="427"/>
      <c r="J158" s="428"/>
      <c r="K158" s="314"/>
      <c r="L158" s="299"/>
      <c r="M158" s="194"/>
      <c r="N158" s="299"/>
      <c r="Q158" s="218"/>
    </row>
    <row r="159" spans="1:17" ht="24" customHeight="1">
      <c r="A159" s="204" t="s">
        <v>176</v>
      </c>
      <c r="B159" s="322"/>
      <c r="C159" s="425" t="s">
        <v>862</v>
      </c>
      <c r="D159" s="212" t="s">
        <v>991</v>
      </c>
      <c r="E159" s="213"/>
      <c r="F159" s="421">
        <v>40</v>
      </c>
      <c r="G159" s="422" t="s">
        <v>197</v>
      </c>
      <c r="H159" s="426"/>
      <c r="I159" s="427"/>
      <c r="J159" s="428"/>
      <c r="K159" s="314"/>
      <c r="L159" s="299"/>
      <c r="M159" s="194"/>
      <c r="N159" s="299"/>
      <c r="Q159" s="218"/>
    </row>
    <row r="160" spans="1:17" ht="24" customHeight="1">
      <c r="A160" s="204" t="s">
        <v>176</v>
      </c>
      <c r="B160" s="322"/>
      <c r="C160" s="425" t="s">
        <v>862</v>
      </c>
      <c r="D160" s="212" t="s">
        <v>949</v>
      </c>
      <c r="E160" s="213"/>
      <c r="F160" s="421">
        <v>14</v>
      </c>
      <c r="G160" s="422" t="s">
        <v>197</v>
      </c>
      <c r="H160" s="426"/>
      <c r="I160" s="427"/>
      <c r="J160" s="428"/>
      <c r="K160" s="314"/>
      <c r="L160" s="299"/>
      <c r="M160" s="194"/>
      <c r="N160" s="299"/>
      <c r="Q160" s="218"/>
    </row>
    <row r="161" spans="1:17" ht="24" customHeight="1">
      <c r="A161" s="204" t="s">
        <v>176</v>
      </c>
      <c r="B161" s="322"/>
      <c r="C161" s="425" t="s">
        <v>868</v>
      </c>
      <c r="D161" s="212" t="s">
        <v>971</v>
      </c>
      <c r="E161" s="213"/>
      <c r="F161" s="421">
        <v>30</v>
      </c>
      <c r="G161" s="422" t="s">
        <v>197</v>
      </c>
      <c r="H161" s="426"/>
      <c r="I161" s="427"/>
      <c r="J161" s="428"/>
      <c r="K161" s="314"/>
      <c r="L161" s="299"/>
      <c r="M161" s="194"/>
      <c r="N161" s="299"/>
      <c r="Q161" s="218"/>
    </row>
    <row r="162" spans="1:17" ht="24" customHeight="1">
      <c r="A162" s="204" t="s">
        <v>176</v>
      </c>
      <c r="B162" s="322"/>
      <c r="C162" s="425" t="s">
        <v>896</v>
      </c>
      <c r="D162" s="212" t="s">
        <v>992</v>
      </c>
      <c r="E162" s="213"/>
      <c r="F162" s="421">
        <v>5</v>
      </c>
      <c r="G162" s="422" t="s">
        <v>557</v>
      </c>
      <c r="H162" s="426"/>
      <c r="I162" s="427"/>
      <c r="J162" s="428"/>
      <c r="K162" s="314"/>
      <c r="L162" s="299"/>
      <c r="M162" s="194"/>
      <c r="N162" s="299"/>
      <c r="Q162" s="218"/>
    </row>
    <row r="163" spans="1:17" ht="24" customHeight="1">
      <c r="A163" s="204" t="s">
        <v>176</v>
      </c>
      <c r="B163" s="322"/>
      <c r="C163" s="425" t="s">
        <v>896</v>
      </c>
      <c r="D163" s="212" t="s">
        <v>993</v>
      </c>
      <c r="E163" s="213"/>
      <c r="F163" s="421">
        <v>2</v>
      </c>
      <c r="G163" s="422" t="s">
        <v>557</v>
      </c>
      <c r="H163" s="426"/>
      <c r="I163" s="427"/>
      <c r="J163" s="428"/>
      <c r="K163" s="314"/>
      <c r="L163" s="299"/>
      <c r="M163" s="194"/>
      <c r="N163" s="299"/>
      <c r="Q163" s="218"/>
    </row>
    <row r="164" spans="1:17" ht="24" customHeight="1">
      <c r="A164" s="204" t="s">
        <v>176</v>
      </c>
      <c r="B164" s="322"/>
      <c r="C164" s="425" t="s">
        <v>994</v>
      </c>
      <c r="D164" s="212"/>
      <c r="E164" s="213"/>
      <c r="F164" s="421">
        <v>1</v>
      </c>
      <c r="G164" s="422" t="s">
        <v>557</v>
      </c>
      <c r="H164" s="426"/>
      <c r="I164" s="427"/>
      <c r="J164" s="428"/>
      <c r="K164" s="314"/>
      <c r="L164" s="299"/>
      <c r="M164" s="194"/>
      <c r="N164" s="299"/>
      <c r="Q164" s="218"/>
    </row>
    <row r="165" spans="1:17" ht="24" customHeight="1">
      <c r="A165" s="204" t="s">
        <v>176</v>
      </c>
      <c r="B165" s="322"/>
      <c r="C165" s="429" t="s">
        <v>995</v>
      </c>
      <c r="D165" s="212" t="s">
        <v>996</v>
      </c>
      <c r="E165" s="213"/>
      <c r="F165" s="421">
        <v>4</v>
      </c>
      <c r="G165" s="422" t="s">
        <v>557</v>
      </c>
      <c r="H165" s="426"/>
      <c r="I165" s="427"/>
      <c r="J165" s="428"/>
      <c r="K165" s="314"/>
      <c r="L165" s="299"/>
      <c r="M165" s="194"/>
      <c r="N165" s="299"/>
      <c r="Q165" s="218"/>
    </row>
    <row r="166" spans="1:17" ht="24" customHeight="1">
      <c r="A166" s="204" t="s">
        <v>176</v>
      </c>
      <c r="B166" s="322"/>
      <c r="C166" s="425" t="s">
        <v>963</v>
      </c>
      <c r="D166" s="219" t="s">
        <v>997</v>
      </c>
      <c r="E166" s="213"/>
      <c r="F166" s="421">
        <v>1</v>
      </c>
      <c r="G166" s="422" t="s">
        <v>875</v>
      </c>
      <c r="H166" s="426"/>
      <c r="I166" s="427"/>
      <c r="J166" s="428"/>
      <c r="K166" s="314"/>
      <c r="L166" s="299"/>
      <c r="M166" s="194"/>
      <c r="N166" s="299"/>
      <c r="Q166" s="218"/>
    </row>
    <row r="167" spans="1:17" ht="24" customHeight="1">
      <c r="A167" s="204" t="s">
        <v>176</v>
      </c>
      <c r="B167" s="322"/>
      <c r="C167" s="425"/>
      <c r="D167" s="212"/>
      <c r="E167" s="213"/>
      <c r="F167" s="421"/>
      <c r="G167" s="422"/>
      <c r="H167" s="426"/>
      <c r="I167" s="427"/>
      <c r="J167" s="428"/>
      <c r="K167" s="314"/>
      <c r="L167" s="299"/>
      <c r="M167" s="194"/>
      <c r="N167" s="299"/>
      <c r="Q167" s="218"/>
    </row>
    <row r="168" spans="1:17" ht="24" customHeight="1">
      <c r="A168" s="204" t="s">
        <v>176</v>
      </c>
      <c r="B168" s="322"/>
      <c r="C168" s="425"/>
      <c r="D168" s="212"/>
      <c r="E168" s="213"/>
      <c r="F168" s="421"/>
      <c r="G168" s="422"/>
      <c r="H168" s="426"/>
      <c r="I168" s="427"/>
      <c r="J168" s="428"/>
      <c r="K168" s="314"/>
      <c r="L168" s="299"/>
      <c r="M168" s="194"/>
      <c r="N168" s="299"/>
      <c r="Q168" s="218"/>
    </row>
    <row r="169" spans="1:17" ht="24" customHeight="1">
      <c r="A169" s="204" t="s">
        <v>176</v>
      </c>
      <c r="B169" s="322"/>
      <c r="C169" s="425"/>
      <c r="D169" s="212"/>
      <c r="E169" s="213"/>
      <c r="F169" s="421"/>
      <c r="G169" s="422"/>
      <c r="H169" s="426"/>
      <c r="I169" s="427"/>
      <c r="J169" s="428"/>
      <c r="K169" s="314"/>
      <c r="L169" s="299"/>
      <c r="M169" s="194"/>
      <c r="N169" s="299"/>
      <c r="Q169" s="218"/>
    </row>
    <row r="170" spans="1:17" ht="24" customHeight="1">
      <c r="A170" s="204" t="s">
        <v>176</v>
      </c>
      <c r="B170" s="322"/>
      <c r="C170" s="425"/>
      <c r="D170" s="212"/>
      <c r="E170" s="213"/>
      <c r="F170" s="421"/>
      <c r="G170" s="422"/>
      <c r="H170" s="426"/>
      <c r="I170" s="427"/>
      <c r="J170" s="428"/>
      <c r="K170" s="314"/>
      <c r="L170" s="299"/>
      <c r="M170" s="194"/>
      <c r="N170" s="299"/>
      <c r="Q170" s="218"/>
    </row>
    <row r="171" spans="1:17" ht="24" customHeight="1">
      <c r="A171" s="204" t="s">
        <v>176</v>
      </c>
      <c r="B171" s="322"/>
      <c r="C171" s="425" t="s">
        <v>987</v>
      </c>
      <c r="D171" s="219"/>
      <c r="E171" s="213"/>
      <c r="F171" s="421"/>
      <c r="G171" s="422"/>
      <c r="H171" s="426"/>
      <c r="I171" s="427"/>
      <c r="J171" s="428"/>
      <c r="K171" s="314"/>
      <c r="L171" s="299"/>
      <c r="M171" s="194"/>
      <c r="N171" s="299"/>
      <c r="Q171" s="218"/>
    </row>
    <row r="172" spans="1:17" ht="24" customHeight="1">
      <c r="A172" s="204" t="s">
        <v>176</v>
      </c>
      <c r="B172" s="324"/>
      <c r="C172" s="425"/>
      <c r="D172" s="212"/>
      <c r="E172" s="213"/>
      <c r="F172" s="421"/>
      <c r="G172" s="422"/>
      <c r="H172" s="426"/>
      <c r="I172" s="427"/>
      <c r="J172" s="428"/>
      <c r="K172" s="255"/>
      <c r="M172" s="214"/>
      <c r="N172" s="217"/>
      <c r="Q172" s="218"/>
    </row>
    <row r="173" spans="1:17" ht="24" customHeight="1">
      <c r="A173" s="204" t="s">
        <v>176</v>
      </c>
      <c r="B173" s="321"/>
      <c r="C173" s="434"/>
      <c r="D173" s="212"/>
      <c r="E173" s="213"/>
      <c r="F173" s="421"/>
      <c r="G173" s="422"/>
      <c r="H173" s="426"/>
      <c r="I173" s="427"/>
      <c r="J173" s="428"/>
      <c r="K173" s="255"/>
      <c r="M173" s="214"/>
      <c r="N173" s="217"/>
      <c r="Q173" s="218"/>
    </row>
    <row r="174" spans="1:17" ht="24" customHeight="1">
      <c r="A174" s="204" t="s">
        <v>176</v>
      </c>
      <c r="B174" s="323"/>
      <c r="C174" s="425"/>
      <c r="D174" s="437"/>
      <c r="E174" s="213"/>
      <c r="F174" s="421"/>
      <c r="G174" s="422"/>
      <c r="H174" s="438"/>
      <c r="I174" s="427"/>
      <c r="J174" s="428"/>
      <c r="K174" s="84"/>
      <c r="Q174" s="218"/>
    </row>
    <row r="175" spans="1:17" ht="24" customHeight="1">
      <c r="A175" s="204" t="s">
        <v>176</v>
      </c>
      <c r="B175" s="439"/>
      <c r="C175" s="194"/>
      <c r="D175" s="440"/>
      <c r="E175" s="441"/>
      <c r="F175" s="207"/>
      <c r="H175" s="208"/>
      <c r="I175" s="215"/>
      <c r="J175" s="216"/>
      <c r="K175" s="314"/>
      <c r="L175" s="299"/>
      <c r="M175" s="194"/>
      <c r="N175" s="299"/>
      <c r="Q175" s="218"/>
    </row>
    <row r="176" spans="1:17" ht="24" customHeight="1">
      <c r="A176" s="204" t="s">
        <v>176</v>
      </c>
      <c r="B176" s="322"/>
      <c r="C176" s="194"/>
      <c r="D176" s="212"/>
      <c r="E176" s="213"/>
      <c r="F176" s="207"/>
      <c r="H176" s="208"/>
      <c r="I176" s="215"/>
      <c r="J176" s="216"/>
      <c r="K176" s="314"/>
      <c r="L176" s="299"/>
      <c r="M176" s="194"/>
      <c r="N176" s="299"/>
      <c r="Q176" s="218"/>
    </row>
    <row r="177" spans="1:17" ht="24" customHeight="1">
      <c r="A177" s="204" t="s">
        <v>176</v>
      </c>
      <c r="B177" s="322"/>
      <c r="C177" s="194"/>
      <c r="D177" s="194"/>
      <c r="E177" s="213"/>
      <c r="F177" s="207"/>
      <c r="H177" s="208"/>
      <c r="I177" s="215"/>
      <c r="J177" s="216"/>
      <c r="K177" s="314"/>
      <c r="L177" s="299"/>
      <c r="M177" s="194"/>
      <c r="N177" s="299"/>
      <c r="Q177" s="218"/>
    </row>
    <row r="178" spans="1:17" ht="24" customHeight="1">
      <c r="A178" s="204" t="s">
        <v>176</v>
      </c>
      <c r="B178" s="322"/>
      <c r="C178" s="194"/>
      <c r="D178" s="194"/>
      <c r="E178" s="213"/>
      <c r="F178" s="207"/>
      <c r="H178" s="208"/>
      <c r="I178" s="215"/>
      <c r="J178" s="216"/>
      <c r="K178" s="314"/>
      <c r="L178" s="299"/>
      <c r="M178" s="194"/>
      <c r="N178" s="299"/>
      <c r="Q178" s="218"/>
    </row>
    <row r="179" spans="1:17" ht="24" customHeight="1">
      <c r="A179" s="204" t="s">
        <v>176</v>
      </c>
      <c r="B179" s="322"/>
      <c r="C179" s="194"/>
      <c r="D179" s="194"/>
      <c r="E179" s="213"/>
      <c r="F179" s="207"/>
      <c r="H179" s="208"/>
      <c r="I179" s="215"/>
      <c r="J179" s="216"/>
      <c r="K179" s="314"/>
      <c r="L179" s="299"/>
      <c r="M179" s="194"/>
      <c r="N179" s="299"/>
      <c r="Q179" s="218"/>
    </row>
    <row r="180" spans="1:17" ht="24" customHeight="1">
      <c r="A180" s="204" t="s">
        <v>176</v>
      </c>
      <c r="B180" s="322"/>
      <c r="C180" s="194"/>
      <c r="D180" s="212"/>
      <c r="E180" s="213"/>
      <c r="F180" s="207"/>
      <c r="H180" s="208"/>
      <c r="I180" s="215"/>
      <c r="J180" s="216"/>
      <c r="K180" s="314"/>
      <c r="L180" s="299"/>
      <c r="M180" s="194"/>
      <c r="N180" s="299"/>
      <c r="Q180" s="218"/>
    </row>
    <row r="181" spans="1:17" ht="24" customHeight="1">
      <c r="A181" s="204" t="s">
        <v>176</v>
      </c>
      <c r="B181" s="322"/>
      <c r="C181" s="194"/>
      <c r="D181" s="212"/>
      <c r="E181" s="213"/>
      <c r="F181" s="207"/>
      <c r="H181" s="208"/>
      <c r="I181" s="215"/>
      <c r="J181" s="216"/>
      <c r="K181" s="314"/>
      <c r="L181" s="299"/>
      <c r="M181" s="194"/>
      <c r="N181" s="299"/>
      <c r="Q181" s="218"/>
    </row>
    <row r="182" spans="1:17" ht="24" customHeight="1">
      <c r="A182" s="204" t="s">
        <v>176</v>
      </c>
      <c r="B182" s="322"/>
      <c r="C182" s="194"/>
      <c r="D182" s="219"/>
      <c r="E182" s="213"/>
      <c r="F182" s="207"/>
      <c r="H182" s="208"/>
      <c r="I182" s="215"/>
      <c r="J182" s="216"/>
      <c r="K182" s="314"/>
      <c r="L182" s="299"/>
      <c r="M182" s="194"/>
      <c r="N182" s="299"/>
      <c r="Q182" s="218"/>
    </row>
    <row r="183" spans="1:17" ht="24" customHeight="1">
      <c r="A183" s="204" t="s">
        <v>176</v>
      </c>
      <c r="B183" s="322"/>
      <c r="C183" s="194"/>
      <c r="D183" s="212"/>
      <c r="E183" s="213"/>
      <c r="F183" s="207"/>
      <c r="H183" s="208"/>
      <c r="I183" s="215"/>
      <c r="J183" s="216"/>
      <c r="K183" s="314"/>
      <c r="L183" s="299"/>
      <c r="M183" s="194"/>
      <c r="N183" s="299"/>
      <c r="Q183" s="218"/>
    </row>
    <row r="184" spans="1:17" ht="24" customHeight="1">
      <c r="A184" s="204" t="s">
        <v>176</v>
      </c>
      <c r="B184" s="322"/>
      <c r="C184" s="194"/>
      <c r="D184" s="212"/>
      <c r="E184" s="213"/>
      <c r="F184" s="207"/>
      <c r="H184" s="208"/>
      <c r="I184" s="215"/>
      <c r="J184" s="216"/>
      <c r="K184" s="314"/>
      <c r="L184" s="299"/>
      <c r="M184" s="194"/>
      <c r="N184" s="299"/>
      <c r="Q184" s="218"/>
    </row>
    <row r="185" spans="1:17" ht="24" customHeight="1">
      <c r="A185" s="204" t="s">
        <v>176</v>
      </c>
      <c r="B185" s="322"/>
      <c r="C185" s="194"/>
      <c r="D185" s="212"/>
      <c r="E185" s="213"/>
      <c r="F185" s="207"/>
      <c r="H185" s="208"/>
      <c r="I185" s="215"/>
      <c r="J185" s="216"/>
      <c r="K185" s="314"/>
      <c r="L185" s="299"/>
      <c r="M185" s="194"/>
      <c r="N185" s="299"/>
      <c r="Q185" s="218"/>
    </row>
    <row r="186" spans="1:17" ht="24" customHeight="1">
      <c r="A186" s="204" t="s">
        <v>176</v>
      </c>
      <c r="B186" s="322"/>
      <c r="C186" s="194"/>
      <c r="D186" s="212"/>
      <c r="E186" s="213"/>
      <c r="F186" s="207"/>
      <c r="H186" s="208"/>
      <c r="I186" s="215"/>
      <c r="J186" s="216"/>
      <c r="K186" s="314"/>
      <c r="L186" s="299"/>
      <c r="M186" s="194"/>
      <c r="N186" s="299"/>
      <c r="Q186" s="218"/>
    </row>
    <row r="187" spans="1:17" ht="24" customHeight="1">
      <c r="A187" s="204" t="s">
        <v>176</v>
      </c>
      <c r="B187" s="322"/>
      <c r="C187" s="194"/>
      <c r="D187" s="212"/>
      <c r="E187" s="213"/>
      <c r="F187" s="207"/>
      <c r="H187" s="208"/>
      <c r="I187" s="215"/>
      <c r="J187" s="216"/>
      <c r="K187" s="314"/>
      <c r="L187" s="299"/>
      <c r="M187" s="194"/>
      <c r="N187" s="299"/>
      <c r="Q187" s="218"/>
    </row>
    <row r="188" spans="1:17" ht="24" customHeight="1">
      <c r="A188" s="204" t="s">
        <v>176</v>
      </c>
      <c r="B188" s="322"/>
      <c r="C188" s="194"/>
      <c r="D188" s="212"/>
      <c r="E188" s="213"/>
      <c r="F188" s="207"/>
      <c r="H188" s="208"/>
      <c r="I188" s="215"/>
      <c r="J188" s="216"/>
      <c r="K188" s="314"/>
      <c r="L188" s="299"/>
      <c r="M188" s="194"/>
      <c r="N188" s="299"/>
      <c r="Q188" s="218"/>
    </row>
    <row r="189" spans="1:17" ht="24" customHeight="1">
      <c r="A189" s="204" t="s">
        <v>176</v>
      </c>
      <c r="B189" s="322"/>
      <c r="C189" s="194"/>
      <c r="D189" s="212"/>
      <c r="E189" s="213"/>
      <c r="F189" s="207"/>
      <c r="H189" s="208"/>
      <c r="I189" s="215"/>
      <c r="J189" s="216"/>
      <c r="K189" s="314"/>
      <c r="L189" s="299"/>
      <c r="M189" s="194"/>
      <c r="N189" s="299"/>
      <c r="Q189" s="218"/>
    </row>
    <row r="190" spans="1:17" ht="24" customHeight="1">
      <c r="A190" s="204" t="s">
        <v>176</v>
      </c>
      <c r="B190" s="322"/>
      <c r="C190" s="194"/>
      <c r="D190" s="219"/>
      <c r="E190" s="213"/>
      <c r="F190" s="207"/>
      <c r="H190" s="208"/>
      <c r="I190" s="215"/>
      <c r="J190" s="216"/>
      <c r="K190" s="314"/>
      <c r="L190" s="299"/>
      <c r="M190" s="194"/>
      <c r="N190" s="299"/>
      <c r="Q190" s="218"/>
    </row>
    <row r="191" spans="1:17" ht="24" customHeight="1">
      <c r="A191" s="204" t="s">
        <v>176</v>
      </c>
      <c r="B191" s="324"/>
      <c r="D191" s="212"/>
      <c r="E191" s="213"/>
      <c r="F191" s="207"/>
      <c r="H191" s="208"/>
      <c r="I191" s="215"/>
      <c r="J191" s="216"/>
      <c r="K191" s="255"/>
      <c r="M191" s="214"/>
      <c r="N191" s="217"/>
      <c r="Q191" s="218"/>
    </row>
    <row r="192" spans="1:17" ht="24" customHeight="1">
      <c r="A192" s="204" t="s">
        <v>176</v>
      </c>
      <c r="B192" s="321"/>
      <c r="C192" s="204"/>
      <c r="D192" s="212"/>
      <c r="E192" s="213"/>
      <c r="F192" s="207"/>
      <c r="H192" s="208"/>
      <c r="I192" s="215"/>
      <c r="J192" s="216"/>
      <c r="K192" s="255"/>
      <c r="M192" s="214"/>
      <c r="N192" s="217"/>
      <c r="Q192" s="218"/>
    </row>
    <row r="193" spans="1:17" ht="24" customHeight="1">
      <c r="A193" s="204" t="s">
        <v>176</v>
      </c>
      <c r="B193" s="325"/>
      <c r="C193" s="205"/>
      <c r="D193" s="212"/>
      <c r="E193" s="213"/>
      <c r="F193" s="207"/>
      <c r="H193" s="214"/>
      <c r="I193" s="215"/>
      <c r="J193" s="216"/>
      <c r="K193" s="84"/>
      <c r="Q193" s="218"/>
    </row>
  </sheetData>
  <mergeCells count="1">
    <mergeCell ref="B2:J2"/>
  </mergeCells>
  <phoneticPr fontId="7"/>
  <printOptions horizontalCentered="1" gridLines="1"/>
  <pageMargins left="0.39370078740157483" right="0.39370078740157483" top="1.2598425196850394" bottom="0.47244094488188981" header="0.82677165354330717" footer="0.39370078740157483"/>
  <pageSetup paperSize="9" orientation="portrait" r:id="rId1"/>
  <headerFooter alignWithMargins="0">
    <oddFooter>&amp;C&amp;"ＭＳ 明朝,標準"&amp;10朝　日　村&amp;R&amp;"ＭＳ 明朝,標準"&amp;10&amp;UＮｏ　Ｅ－ &amp;P　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EC427-9241-4EC3-A358-FB3B056664AE}">
  <sheetPr>
    <tabColor theme="5" tint="0.39997558519241921"/>
  </sheetPr>
  <dimension ref="B1:K63"/>
  <sheetViews>
    <sheetView tabSelected="1" view="pageBreakPreview" topLeftCell="A52" zoomScaleNormal="100" zoomScaleSheetLayoutView="100" workbookViewId="0">
      <selection activeCell="G16" sqref="G16"/>
    </sheetView>
  </sheetViews>
  <sheetFormatPr defaultColWidth="9" defaultRowHeight="24" customHeight="1"/>
  <cols>
    <col min="1" max="1" width="7.125" style="15" customWidth="1"/>
    <col min="2" max="2" width="11" style="15" customWidth="1"/>
    <col min="3" max="3" width="30.625" style="16" customWidth="1"/>
    <col min="4" max="4" width="20.5" style="15" customWidth="1"/>
    <col min="5" max="5" width="6.625" style="15" customWidth="1"/>
    <col min="6" max="6" width="26.125" style="15" customWidth="1"/>
    <col min="7" max="7" width="20.625" style="15" customWidth="1"/>
    <col min="8" max="8" width="20.625" style="41" customWidth="1"/>
    <col min="9" max="9" width="14.125" style="339" customWidth="1"/>
    <col min="10" max="10" width="12.75" style="339" customWidth="1"/>
    <col min="11" max="11" width="12.75" style="15" customWidth="1"/>
    <col min="12" max="16384" width="9" style="15"/>
  </cols>
  <sheetData>
    <row r="1" spans="2:11" ht="24" customHeight="1">
      <c r="B1" s="85" t="s">
        <v>132</v>
      </c>
      <c r="C1" s="86"/>
      <c r="D1" s="78"/>
      <c r="E1" s="78"/>
      <c r="F1" s="78"/>
      <c r="G1" s="78"/>
      <c r="H1" s="81"/>
    </row>
    <row r="2" spans="2:11" ht="24" customHeight="1">
      <c r="B2" s="87" t="s">
        <v>306</v>
      </c>
      <c r="C2" s="88" t="s">
        <v>136</v>
      </c>
      <c r="D2" s="79"/>
      <c r="E2" s="79"/>
      <c r="F2" s="79"/>
      <c r="G2" s="79"/>
      <c r="H2" s="82"/>
    </row>
    <row r="3" spans="2:11" s="16" customFormat="1" ht="24" customHeight="1">
      <c r="B3" s="89"/>
      <c r="C3" s="169" t="s">
        <v>130</v>
      </c>
      <c r="D3" s="80"/>
      <c r="E3" s="90" t="s">
        <v>15</v>
      </c>
      <c r="F3" s="178" t="s">
        <v>16</v>
      </c>
      <c r="G3" s="502" t="s">
        <v>13</v>
      </c>
      <c r="H3" s="622"/>
      <c r="I3" s="341"/>
      <c r="J3" s="341"/>
    </row>
    <row r="4" spans="2:11" ht="24" customHeight="1">
      <c r="B4" s="25"/>
      <c r="C4" s="376"/>
      <c r="D4" s="29"/>
      <c r="E4" s="28"/>
      <c r="F4" s="43"/>
      <c r="G4" s="392"/>
      <c r="H4" s="394"/>
    </row>
    <row r="5" spans="2:11" ht="24" customHeight="1">
      <c r="B5" s="141" t="s">
        <v>1019</v>
      </c>
      <c r="C5" s="376" t="s">
        <v>1412</v>
      </c>
      <c r="D5" s="26"/>
      <c r="E5" s="28" t="s">
        <v>19</v>
      </c>
      <c r="F5" s="43"/>
      <c r="G5" s="392"/>
      <c r="H5" s="236"/>
      <c r="J5" s="61"/>
      <c r="K5" s="61"/>
    </row>
    <row r="6" spans="2:11" ht="24" customHeight="1">
      <c r="B6" s="141" t="s">
        <v>1020</v>
      </c>
      <c r="C6" s="376" t="s">
        <v>1413</v>
      </c>
      <c r="D6" s="26"/>
      <c r="E6" s="28" t="s">
        <v>19</v>
      </c>
      <c r="F6" s="43"/>
      <c r="G6" s="392"/>
      <c r="H6" s="236"/>
      <c r="J6" s="61"/>
      <c r="K6" s="61"/>
    </row>
    <row r="7" spans="2:11" ht="24" customHeight="1">
      <c r="B7" s="141"/>
      <c r="C7" s="376"/>
      <c r="D7" s="26"/>
      <c r="E7" s="28"/>
      <c r="F7" s="43"/>
      <c r="G7" s="392"/>
      <c r="H7" s="236"/>
    </row>
    <row r="8" spans="2:11" ht="24" customHeight="1">
      <c r="B8" s="141"/>
      <c r="C8" s="376"/>
      <c r="D8" s="26"/>
      <c r="E8" s="28"/>
      <c r="F8" s="43"/>
      <c r="G8" s="392"/>
      <c r="H8" s="395"/>
    </row>
    <row r="9" spans="2:11" ht="24" customHeight="1">
      <c r="B9" s="141"/>
      <c r="C9" s="376"/>
      <c r="D9" s="26"/>
      <c r="E9" s="28"/>
      <c r="F9" s="43"/>
      <c r="G9" s="392"/>
      <c r="H9" s="395"/>
    </row>
    <row r="10" spans="2:11" ht="24" customHeight="1">
      <c r="B10" s="141"/>
      <c r="C10" s="376"/>
      <c r="D10" s="26"/>
      <c r="E10" s="28"/>
      <c r="F10" s="43"/>
      <c r="G10" s="392"/>
      <c r="H10" s="395"/>
    </row>
    <row r="11" spans="2:11" ht="24" customHeight="1">
      <c r="B11" s="141"/>
      <c r="C11" s="376"/>
      <c r="D11" s="26"/>
      <c r="E11" s="28"/>
      <c r="F11" s="170"/>
      <c r="G11" s="391"/>
      <c r="H11" s="395"/>
    </row>
    <row r="12" spans="2:11" ht="24" customHeight="1">
      <c r="B12" s="141"/>
      <c r="C12" s="376"/>
      <c r="D12" s="26"/>
      <c r="E12" s="28"/>
      <c r="F12" s="43"/>
      <c r="G12" s="392"/>
      <c r="H12" s="395"/>
    </row>
    <row r="13" spans="2:11" ht="24" customHeight="1">
      <c r="B13" s="141"/>
      <c r="C13" s="376"/>
      <c r="D13" s="26"/>
      <c r="E13" s="28"/>
      <c r="F13" s="170"/>
      <c r="G13" s="391"/>
      <c r="H13" s="395"/>
    </row>
    <row r="14" spans="2:11" ht="24" customHeight="1">
      <c r="B14" s="141"/>
      <c r="C14" s="376"/>
      <c r="D14" s="26"/>
      <c r="E14" s="28"/>
      <c r="F14" s="170"/>
      <c r="G14" s="391"/>
      <c r="H14" s="395"/>
    </row>
    <row r="15" spans="2:11" ht="24" customHeight="1">
      <c r="B15" s="141"/>
      <c r="C15" s="376"/>
      <c r="D15" s="26"/>
      <c r="E15" s="28"/>
      <c r="F15" s="170"/>
      <c r="G15" s="391"/>
      <c r="H15" s="395"/>
    </row>
    <row r="16" spans="2:11" ht="24" customHeight="1">
      <c r="B16" s="141"/>
      <c r="C16" s="376"/>
      <c r="D16" s="26"/>
      <c r="E16" s="28"/>
      <c r="F16" s="170"/>
      <c r="G16" s="391"/>
      <c r="H16" s="395"/>
    </row>
    <row r="17" spans="2:11" ht="24" customHeight="1">
      <c r="B17" s="141"/>
      <c r="C17" s="376"/>
      <c r="D17" s="26"/>
      <c r="E17" s="28"/>
      <c r="F17" s="43"/>
      <c r="G17" s="392"/>
      <c r="H17" s="395"/>
    </row>
    <row r="18" spans="2:11" ht="24" customHeight="1">
      <c r="B18" s="25"/>
      <c r="C18" s="376"/>
      <c r="D18" s="26"/>
      <c r="E18" s="28"/>
      <c r="F18" s="43"/>
      <c r="G18" s="392"/>
      <c r="H18" s="395"/>
    </row>
    <row r="19" spans="2:11" ht="24" customHeight="1">
      <c r="B19" s="25"/>
      <c r="C19" s="376"/>
      <c r="D19" s="29"/>
      <c r="E19" s="28"/>
      <c r="F19" s="43"/>
      <c r="G19" s="392"/>
      <c r="H19" s="177"/>
    </row>
    <row r="20" spans="2:11" ht="24" customHeight="1">
      <c r="B20" s="47"/>
      <c r="C20" s="376" t="s">
        <v>137</v>
      </c>
      <c r="D20" s="26"/>
      <c r="E20" s="28"/>
      <c r="F20" s="43"/>
      <c r="G20" s="392"/>
      <c r="H20" s="398"/>
      <c r="J20" s="61"/>
      <c r="K20" s="61"/>
    </row>
    <row r="21" spans="2:11" ht="24" customHeight="1">
      <c r="B21" s="48"/>
      <c r="C21" s="378"/>
      <c r="D21" s="35"/>
      <c r="E21" s="49"/>
      <c r="F21" s="45"/>
      <c r="G21" s="393"/>
      <c r="H21" s="180"/>
    </row>
    <row r="22" spans="2:11" ht="24" customHeight="1">
      <c r="B22" s="85" t="s">
        <v>132</v>
      </c>
      <c r="C22" s="86"/>
      <c r="D22" s="78"/>
      <c r="E22" s="78"/>
      <c r="F22" s="78"/>
      <c r="G22" s="78"/>
      <c r="H22" s="81"/>
    </row>
    <row r="23" spans="2:11" ht="24" customHeight="1">
      <c r="B23" s="87" t="s">
        <v>306</v>
      </c>
      <c r="C23" s="88" t="s">
        <v>136</v>
      </c>
      <c r="D23" s="79"/>
      <c r="E23" s="79"/>
      <c r="F23" s="79"/>
      <c r="G23" s="79"/>
      <c r="H23" s="82"/>
    </row>
    <row r="24" spans="2:11" s="16" customFormat="1" ht="24" customHeight="1">
      <c r="B24" s="89"/>
      <c r="C24" s="169" t="s">
        <v>130</v>
      </c>
      <c r="D24" s="80"/>
      <c r="E24" s="90" t="s">
        <v>15</v>
      </c>
      <c r="F24" s="178" t="s">
        <v>16</v>
      </c>
      <c r="G24" s="502" t="s">
        <v>13</v>
      </c>
      <c r="H24" s="622"/>
      <c r="I24" s="341"/>
      <c r="J24" s="341"/>
    </row>
    <row r="25" spans="2:11" ht="24" customHeight="1">
      <c r="B25" s="141" t="s">
        <v>1019</v>
      </c>
      <c r="C25" s="376" t="s">
        <v>1412</v>
      </c>
      <c r="D25" s="29"/>
      <c r="E25" s="28"/>
      <c r="F25" s="43"/>
      <c r="G25" s="392"/>
      <c r="H25" s="394"/>
    </row>
    <row r="26" spans="2:11" ht="24" customHeight="1">
      <c r="B26" s="446"/>
      <c r="C26" s="376"/>
      <c r="D26" s="26"/>
      <c r="E26" s="28"/>
      <c r="F26" s="43"/>
      <c r="G26" s="392"/>
      <c r="H26" s="236"/>
    </row>
    <row r="27" spans="2:11" ht="24" customHeight="1">
      <c r="B27" s="446">
        <v>1</v>
      </c>
      <c r="C27" s="376" t="s">
        <v>1022</v>
      </c>
      <c r="D27" s="26"/>
      <c r="E27" s="28" t="s">
        <v>19</v>
      </c>
      <c r="F27" s="43"/>
      <c r="G27" s="392"/>
      <c r="H27" s="236"/>
      <c r="J27" s="61"/>
      <c r="K27" s="61"/>
    </row>
    <row r="28" spans="2:11" ht="24" customHeight="1">
      <c r="B28" s="446">
        <v>2</v>
      </c>
      <c r="C28" s="376" t="s">
        <v>1023</v>
      </c>
      <c r="D28" s="26"/>
      <c r="E28" s="28" t="s">
        <v>19</v>
      </c>
      <c r="F28" s="43"/>
      <c r="G28" s="392"/>
      <c r="H28" s="236"/>
      <c r="J28" s="61"/>
      <c r="K28" s="61"/>
    </row>
    <row r="29" spans="2:11" ht="24" customHeight="1">
      <c r="B29" s="446">
        <v>3</v>
      </c>
      <c r="C29" s="376" t="s">
        <v>1024</v>
      </c>
      <c r="D29" s="26"/>
      <c r="E29" s="28" t="s">
        <v>19</v>
      </c>
      <c r="F29" s="43"/>
      <c r="G29" s="392"/>
      <c r="H29" s="395"/>
      <c r="J29" s="61"/>
      <c r="K29" s="61"/>
    </row>
    <row r="30" spans="2:11" ht="24" customHeight="1">
      <c r="B30" s="446">
        <v>4</v>
      </c>
      <c r="C30" s="376" t="s">
        <v>1025</v>
      </c>
      <c r="D30" s="26"/>
      <c r="E30" s="28" t="s">
        <v>19</v>
      </c>
      <c r="F30" s="43"/>
      <c r="G30" s="392"/>
      <c r="H30" s="395"/>
      <c r="J30" s="61"/>
      <c r="K30" s="61"/>
    </row>
    <row r="31" spans="2:11" ht="24" customHeight="1">
      <c r="B31" s="446">
        <v>5</v>
      </c>
      <c r="C31" s="376" t="s">
        <v>1026</v>
      </c>
      <c r="D31" s="26"/>
      <c r="E31" s="28" t="s">
        <v>19</v>
      </c>
      <c r="F31" s="170"/>
      <c r="G31" s="391"/>
      <c r="H31" s="395"/>
      <c r="J31" s="61"/>
      <c r="K31" s="61"/>
    </row>
    <row r="32" spans="2:11" ht="24" customHeight="1">
      <c r="B32" s="446">
        <v>6</v>
      </c>
      <c r="C32" s="376" t="s">
        <v>1027</v>
      </c>
      <c r="D32" s="26"/>
      <c r="E32" s="28" t="s">
        <v>19</v>
      </c>
      <c r="F32" s="43"/>
      <c r="G32" s="392"/>
      <c r="H32" s="395"/>
      <c r="J32" s="61"/>
      <c r="K32" s="61"/>
    </row>
    <row r="33" spans="2:11" ht="24" customHeight="1">
      <c r="B33" s="446">
        <v>7</v>
      </c>
      <c r="C33" s="376" t="s">
        <v>1028</v>
      </c>
      <c r="D33" s="26"/>
      <c r="E33" s="28" t="s">
        <v>19</v>
      </c>
      <c r="F33" s="170"/>
      <c r="G33" s="391"/>
      <c r="H33" s="395"/>
      <c r="J33" s="61"/>
      <c r="K33" s="61"/>
    </row>
    <row r="34" spans="2:11" ht="24" customHeight="1">
      <c r="B34" s="141"/>
      <c r="C34" s="376"/>
      <c r="D34" s="26"/>
      <c r="E34" s="28"/>
      <c r="F34" s="170"/>
      <c r="G34" s="391"/>
      <c r="H34" s="395"/>
    </row>
    <row r="35" spans="2:11" ht="24" customHeight="1">
      <c r="B35" s="446"/>
      <c r="C35" s="376"/>
      <c r="D35" s="26"/>
      <c r="E35" s="28"/>
      <c r="F35" s="43"/>
      <c r="G35" s="392"/>
      <c r="H35" s="395"/>
      <c r="J35" s="61"/>
      <c r="K35" s="61"/>
    </row>
    <row r="36" spans="2:11" ht="24" customHeight="1">
      <c r="B36" s="141"/>
      <c r="C36" s="376"/>
      <c r="D36" s="26"/>
      <c r="E36" s="28"/>
      <c r="F36" s="170"/>
      <c r="G36" s="391"/>
      <c r="H36" s="395"/>
    </row>
    <row r="37" spans="2:11" ht="24" customHeight="1">
      <c r="B37" s="141"/>
      <c r="C37" s="376"/>
      <c r="D37" s="26"/>
      <c r="E37" s="28"/>
      <c r="F37" s="170"/>
      <c r="G37" s="391"/>
      <c r="H37" s="395"/>
    </row>
    <row r="38" spans="2:11" ht="24" customHeight="1">
      <c r="B38" s="141"/>
      <c r="C38" s="376"/>
      <c r="D38" s="26"/>
      <c r="E38" s="28"/>
      <c r="F38" s="43"/>
      <c r="G38" s="392"/>
      <c r="H38" s="395"/>
    </row>
    <row r="39" spans="2:11" ht="24" customHeight="1">
      <c r="B39" s="25"/>
      <c r="C39" s="376"/>
      <c r="D39" s="26"/>
      <c r="E39" s="28"/>
      <c r="F39" s="43"/>
      <c r="G39" s="392"/>
      <c r="H39" s="395"/>
    </row>
    <row r="40" spans="2:11" ht="24" customHeight="1">
      <c r="B40" s="25"/>
      <c r="C40" s="376"/>
      <c r="D40" s="29"/>
      <c r="E40" s="28"/>
      <c r="F40" s="43"/>
      <c r="G40" s="392"/>
      <c r="H40" s="177"/>
    </row>
    <row r="41" spans="2:11" ht="24" customHeight="1">
      <c r="B41" s="47"/>
      <c r="C41" s="376" t="s">
        <v>1029</v>
      </c>
      <c r="D41" s="26"/>
      <c r="E41" s="28"/>
      <c r="F41" s="43"/>
      <c r="G41" s="392"/>
      <c r="H41" s="398"/>
      <c r="J41" s="61"/>
      <c r="K41" s="61"/>
    </row>
    <row r="42" spans="2:11" ht="24" customHeight="1">
      <c r="B42" s="48"/>
      <c r="C42" s="378"/>
      <c r="D42" s="35"/>
      <c r="E42" s="49"/>
      <c r="F42" s="45"/>
      <c r="G42" s="393"/>
      <c r="H42" s="180"/>
    </row>
    <row r="43" spans="2:11" ht="24" customHeight="1">
      <c r="B43" s="85" t="s">
        <v>132</v>
      </c>
      <c r="C43" s="86"/>
      <c r="D43" s="78"/>
      <c r="E43" s="78"/>
      <c r="F43" s="78"/>
      <c r="G43" s="78"/>
      <c r="H43" s="81"/>
    </row>
    <row r="44" spans="2:11" ht="24" customHeight="1">
      <c r="B44" s="87" t="s">
        <v>306</v>
      </c>
      <c r="C44" s="88" t="s">
        <v>136</v>
      </c>
      <c r="D44" s="79"/>
      <c r="E44" s="79"/>
      <c r="F44" s="79"/>
      <c r="G44" s="79"/>
      <c r="H44" s="82"/>
    </row>
    <row r="45" spans="2:11" s="16" customFormat="1" ht="24" customHeight="1">
      <c r="B45" s="89"/>
      <c r="C45" s="169" t="s">
        <v>130</v>
      </c>
      <c r="D45" s="80"/>
      <c r="E45" s="90" t="s">
        <v>15</v>
      </c>
      <c r="F45" s="178" t="s">
        <v>16</v>
      </c>
      <c r="G45" s="502" t="s">
        <v>13</v>
      </c>
      <c r="H45" s="622"/>
      <c r="I45" s="341"/>
      <c r="J45" s="341"/>
    </row>
    <row r="46" spans="2:11" ht="24" customHeight="1">
      <c r="B46" s="141" t="s">
        <v>1020</v>
      </c>
      <c r="C46" s="376" t="s">
        <v>1021</v>
      </c>
      <c r="D46" s="29"/>
      <c r="E46" s="28"/>
      <c r="F46" s="43"/>
      <c r="G46" s="392"/>
      <c r="H46" s="394"/>
    </row>
    <row r="47" spans="2:11" ht="24" customHeight="1">
      <c r="B47" s="446"/>
      <c r="C47" s="376"/>
      <c r="D47" s="26"/>
      <c r="E47" s="28"/>
      <c r="F47" s="43"/>
      <c r="G47" s="392"/>
      <c r="H47" s="236"/>
    </row>
    <row r="48" spans="2:11" ht="24" customHeight="1">
      <c r="B48" s="446">
        <v>1</v>
      </c>
      <c r="C48" s="376" t="s">
        <v>1022</v>
      </c>
      <c r="D48" s="26"/>
      <c r="E48" s="28" t="s">
        <v>19</v>
      </c>
      <c r="F48" s="43"/>
      <c r="G48" s="392"/>
      <c r="H48" s="236"/>
      <c r="J48" s="61"/>
      <c r="K48" s="61"/>
    </row>
    <row r="49" spans="2:11" ht="24" customHeight="1">
      <c r="B49" s="446">
        <v>2</v>
      </c>
      <c r="C49" s="376" t="s">
        <v>1023</v>
      </c>
      <c r="D49" s="26"/>
      <c r="E49" s="28" t="s">
        <v>19</v>
      </c>
      <c r="F49" s="43"/>
      <c r="G49" s="392"/>
      <c r="H49" s="236"/>
      <c r="J49" s="61"/>
      <c r="K49" s="61"/>
    </row>
    <row r="50" spans="2:11" ht="24" customHeight="1">
      <c r="B50" s="446">
        <v>3</v>
      </c>
      <c r="C50" s="376" t="s">
        <v>1024</v>
      </c>
      <c r="D50" s="26"/>
      <c r="E50" s="28" t="s">
        <v>19</v>
      </c>
      <c r="F50" s="43"/>
      <c r="G50" s="392"/>
      <c r="H50" s="395"/>
      <c r="J50" s="61"/>
      <c r="K50" s="61"/>
    </row>
    <row r="51" spans="2:11" ht="24" customHeight="1">
      <c r="B51" s="446">
        <v>4</v>
      </c>
      <c r="C51" s="376" t="s">
        <v>1025</v>
      </c>
      <c r="D51" s="26"/>
      <c r="E51" s="28" t="s">
        <v>19</v>
      </c>
      <c r="F51" s="43"/>
      <c r="G51" s="392"/>
      <c r="H51" s="395"/>
      <c r="J51" s="61"/>
      <c r="K51" s="61"/>
    </row>
    <row r="52" spans="2:11" ht="24" customHeight="1">
      <c r="B52" s="446">
        <v>5</v>
      </c>
      <c r="C52" s="376" t="s">
        <v>1030</v>
      </c>
      <c r="D52" s="26"/>
      <c r="E52" s="28" t="s">
        <v>19</v>
      </c>
      <c r="F52" s="43"/>
      <c r="G52" s="392"/>
      <c r="H52" s="395"/>
      <c r="J52" s="61"/>
      <c r="K52" s="61"/>
    </row>
    <row r="53" spans="2:11" ht="24" customHeight="1">
      <c r="B53" s="446">
        <v>6</v>
      </c>
      <c r="C53" s="376" t="s">
        <v>1026</v>
      </c>
      <c r="D53" s="26"/>
      <c r="E53" s="28" t="s">
        <v>19</v>
      </c>
      <c r="F53" s="170"/>
      <c r="G53" s="391"/>
      <c r="H53" s="395"/>
      <c r="J53" s="61"/>
      <c r="K53" s="61"/>
    </row>
    <row r="54" spans="2:11" ht="24" customHeight="1">
      <c r="B54" s="446">
        <v>7</v>
      </c>
      <c r="C54" s="376" t="s">
        <v>1028</v>
      </c>
      <c r="D54" s="26"/>
      <c r="E54" s="28" t="s">
        <v>19</v>
      </c>
      <c r="F54" s="43"/>
      <c r="G54" s="392"/>
      <c r="H54" s="395"/>
      <c r="J54" s="61"/>
      <c r="K54" s="61"/>
    </row>
    <row r="55" spans="2:11" ht="24" customHeight="1">
      <c r="B55" s="446">
        <v>8</v>
      </c>
      <c r="C55" s="376" t="s">
        <v>1031</v>
      </c>
      <c r="D55" s="26"/>
      <c r="E55" s="28" t="s">
        <v>19</v>
      </c>
      <c r="F55" s="170"/>
      <c r="G55" s="391"/>
      <c r="H55" s="395"/>
      <c r="J55" s="61"/>
      <c r="K55" s="61"/>
    </row>
    <row r="56" spans="2:11" ht="24" customHeight="1">
      <c r="B56" s="141"/>
      <c r="C56" s="376"/>
      <c r="D56" s="26"/>
      <c r="E56" s="28"/>
      <c r="F56" s="170"/>
      <c r="G56" s="391"/>
      <c r="H56" s="395"/>
    </row>
    <row r="57" spans="2:11" ht="24" customHeight="1">
      <c r="B57" s="141"/>
      <c r="C57" s="376"/>
      <c r="D57" s="26"/>
      <c r="E57" s="28"/>
      <c r="F57" s="170"/>
      <c r="G57" s="391"/>
      <c r="H57" s="395"/>
    </row>
    <row r="58" spans="2:11" ht="24" customHeight="1">
      <c r="B58" s="141"/>
      <c r="C58" s="376"/>
      <c r="D58" s="26"/>
      <c r="E58" s="28"/>
      <c r="F58" s="170"/>
      <c r="G58" s="391"/>
      <c r="H58" s="395"/>
    </row>
    <row r="59" spans="2:11" ht="24" customHeight="1">
      <c r="B59" s="141"/>
      <c r="C59" s="376"/>
      <c r="D59" s="26"/>
      <c r="E59" s="28"/>
      <c r="F59" s="43"/>
      <c r="G59" s="392"/>
      <c r="H59" s="395"/>
    </row>
    <row r="60" spans="2:11" ht="24" customHeight="1">
      <c r="B60" s="25"/>
      <c r="C60" s="376"/>
      <c r="D60" s="26"/>
      <c r="E60" s="28"/>
      <c r="F60" s="43"/>
      <c r="G60" s="392"/>
      <c r="H60" s="395"/>
    </row>
    <row r="61" spans="2:11" ht="24" customHeight="1">
      <c r="B61" s="25"/>
      <c r="C61" s="376"/>
      <c r="D61" s="29"/>
      <c r="E61" s="28"/>
      <c r="F61" s="43"/>
      <c r="G61" s="392"/>
      <c r="H61" s="177"/>
    </row>
    <row r="62" spans="2:11" ht="24" customHeight="1">
      <c r="B62" s="47"/>
      <c r="C62" s="376" t="s">
        <v>1032</v>
      </c>
      <c r="D62" s="26"/>
      <c r="E62" s="28"/>
      <c r="F62" s="43"/>
      <c r="G62" s="392"/>
      <c r="H62" s="398"/>
      <c r="J62" s="61"/>
      <c r="K62" s="61"/>
    </row>
    <row r="63" spans="2:11" ht="24" customHeight="1">
      <c r="B63" s="48"/>
      <c r="C63" s="378"/>
      <c r="D63" s="35"/>
      <c r="E63" s="49"/>
      <c r="F63" s="45"/>
      <c r="G63" s="393"/>
      <c r="H63" s="180"/>
    </row>
  </sheetData>
  <mergeCells count="3">
    <mergeCell ref="G3:H3"/>
    <mergeCell ref="G24:H24"/>
    <mergeCell ref="G45:H45"/>
  </mergeCells>
  <phoneticPr fontId="7"/>
  <printOptions horizontalCentered="1"/>
  <pageMargins left="0.39370078740157483" right="0.39370078740157483" top="1.2598425196850394" bottom="0.47244094488188981" header="0.82677165354330717" footer="0.39370078740157483"/>
  <pageSetup paperSize="9" orientation="portrait" r:id="rId1"/>
  <headerFooter alignWithMargins="0">
    <oddFooter>&amp;C&amp;"ＭＳ 明朝,標準"&amp;10朝　日　村&amp;R&amp;"ＭＳ 明朝,標準"&amp;10&amp;UＮｏ　Ｍ－ &amp;P　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B617-A8B8-4317-AC39-ADC9D6758637}">
  <sheetPr>
    <tabColor theme="5" tint="0.59999389629810485"/>
  </sheetPr>
  <dimension ref="A1:M496"/>
  <sheetViews>
    <sheetView tabSelected="1" view="pageBreakPreview" topLeftCell="B274" zoomScale="90" zoomScaleNormal="100" zoomScaleSheetLayoutView="90" workbookViewId="0">
      <selection activeCell="G16" sqref="G16"/>
    </sheetView>
  </sheetViews>
  <sheetFormatPr defaultColWidth="9.125" defaultRowHeight="24" customHeight="1"/>
  <cols>
    <col min="1" max="1" width="5.125" style="194" customWidth="1"/>
    <col min="2" max="2" width="28.625" style="194" customWidth="1"/>
    <col min="3" max="3" width="28.625" style="194" hidden="1" customWidth="1"/>
    <col min="4" max="4" width="20.25" style="194" customWidth="1"/>
    <col min="5" max="5" width="15.625" style="224" customWidth="1"/>
    <col min="6" max="6" width="14.5" style="220" customWidth="1"/>
    <col min="7" max="7" width="7.625" style="204" customWidth="1"/>
    <col min="8" max="8" width="15.5" style="194" customWidth="1"/>
    <col min="9" max="9" width="20.625" style="209" customWidth="1"/>
    <col min="10" max="10" width="19.25" style="194" customWidth="1"/>
    <col min="11" max="11" width="9" style="192" customWidth="1"/>
    <col min="12" max="12" width="14.5" style="191" customWidth="1"/>
    <col min="13" max="13" width="9.125" style="193" customWidth="1"/>
    <col min="14" max="14" width="11.5" style="194" bestFit="1" customWidth="1"/>
    <col min="15" max="15" width="12.5" style="194" customWidth="1"/>
    <col min="16" max="16384" width="9.125" style="194"/>
  </cols>
  <sheetData>
    <row r="1" spans="1:13" ht="24" customHeight="1">
      <c r="A1" s="204"/>
      <c r="B1" s="627" t="s">
        <v>148</v>
      </c>
      <c r="C1" s="627"/>
      <c r="D1" s="627"/>
      <c r="E1" s="627"/>
      <c r="F1" s="627"/>
      <c r="G1" s="627"/>
      <c r="H1" s="627"/>
      <c r="I1" s="627"/>
      <c r="J1" s="627"/>
    </row>
    <row r="2" spans="1:13" s="204" customFormat="1" ht="24" customHeight="1">
      <c r="B2" s="195" t="s">
        <v>21</v>
      </c>
      <c r="C2" s="317"/>
      <c r="D2" s="235" t="s">
        <v>22</v>
      </c>
      <c r="E2" s="234"/>
      <c r="F2" s="198" t="s">
        <v>23</v>
      </c>
      <c r="G2" s="199" t="s">
        <v>15</v>
      </c>
      <c r="H2" s="199" t="s">
        <v>24</v>
      </c>
      <c r="I2" s="200" t="s">
        <v>25</v>
      </c>
      <c r="J2" s="201" t="s">
        <v>26</v>
      </c>
      <c r="K2" s="203"/>
      <c r="L2" s="202"/>
    </row>
    <row r="3" spans="1:13" ht="24" customHeight="1">
      <c r="A3" s="204"/>
      <c r="B3" s="447" t="s">
        <v>1412</v>
      </c>
      <c r="D3" s="222"/>
      <c r="E3" s="206"/>
      <c r="F3" s="207"/>
      <c r="H3" s="208"/>
      <c r="I3" s="215"/>
      <c r="J3" s="210"/>
      <c r="M3" s="211"/>
    </row>
    <row r="4" spans="1:13" ht="24" customHeight="1">
      <c r="A4" s="204"/>
      <c r="B4" s="210" t="s">
        <v>1033</v>
      </c>
      <c r="C4" s="252"/>
      <c r="D4" s="648"/>
      <c r="E4" s="649"/>
      <c r="F4" s="207"/>
      <c r="H4" s="214"/>
      <c r="I4" s="215"/>
      <c r="J4" s="216"/>
      <c r="M4" s="211"/>
    </row>
    <row r="5" spans="1:13" ht="24" customHeight="1">
      <c r="A5" s="204"/>
      <c r="B5" s="210" t="s">
        <v>1034</v>
      </c>
      <c r="C5" s="252"/>
      <c r="D5" s="648" t="s">
        <v>1035</v>
      </c>
      <c r="E5" s="649"/>
      <c r="F5" s="207">
        <v>3</v>
      </c>
      <c r="G5" s="204" t="s">
        <v>875</v>
      </c>
      <c r="H5" s="214"/>
      <c r="I5" s="215"/>
      <c r="J5" s="216"/>
      <c r="M5" s="211"/>
    </row>
    <row r="6" spans="1:13" ht="24" customHeight="1">
      <c r="A6" s="204"/>
      <c r="B6" s="210" t="s">
        <v>1036</v>
      </c>
      <c r="C6" s="252"/>
      <c r="D6" s="648" t="s">
        <v>1035</v>
      </c>
      <c r="E6" s="649"/>
      <c r="F6" s="207">
        <v>1</v>
      </c>
      <c r="G6" s="204" t="s">
        <v>875</v>
      </c>
      <c r="H6" s="214"/>
      <c r="I6" s="215"/>
      <c r="J6" s="216"/>
      <c r="M6" s="211"/>
    </row>
    <row r="7" spans="1:13" ht="24" customHeight="1">
      <c r="A7" s="204"/>
      <c r="B7" s="210" t="s">
        <v>1037</v>
      </c>
      <c r="C7" s="252"/>
      <c r="D7" s="648" t="s">
        <v>1038</v>
      </c>
      <c r="E7" s="649"/>
      <c r="F7" s="207">
        <v>1</v>
      </c>
      <c r="G7" s="204" t="s">
        <v>875</v>
      </c>
      <c r="H7" s="214"/>
      <c r="I7" s="215"/>
      <c r="J7" s="216"/>
      <c r="M7" s="211"/>
    </row>
    <row r="8" spans="1:13" ht="24" customHeight="1">
      <c r="A8" s="204"/>
      <c r="B8" s="210" t="s">
        <v>1037</v>
      </c>
      <c r="C8" s="252"/>
      <c r="D8" s="648" t="s">
        <v>1039</v>
      </c>
      <c r="E8" s="649"/>
      <c r="F8" s="207">
        <v>1</v>
      </c>
      <c r="G8" s="204" t="s">
        <v>875</v>
      </c>
      <c r="H8" s="214"/>
      <c r="I8" s="215"/>
      <c r="J8" s="216"/>
      <c r="M8" s="211"/>
    </row>
    <row r="9" spans="1:13" ht="24" customHeight="1">
      <c r="A9" s="204"/>
      <c r="B9" s="210" t="s">
        <v>1040</v>
      </c>
      <c r="C9" s="252"/>
      <c r="D9" s="648" t="s">
        <v>1041</v>
      </c>
      <c r="E9" s="649"/>
      <c r="F9" s="207">
        <v>1</v>
      </c>
      <c r="G9" s="204" t="s">
        <v>875</v>
      </c>
      <c r="H9" s="214"/>
      <c r="I9" s="215"/>
      <c r="J9" s="216"/>
      <c r="M9" s="211"/>
    </row>
    <row r="10" spans="1:13" ht="24" customHeight="1">
      <c r="A10" s="204"/>
      <c r="B10" s="210" t="s">
        <v>1042</v>
      </c>
      <c r="D10" s="648" t="s">
        <v>1043</v>
      </c>
      <c r="E10" s="649"/>
      <c r="F10" s="207">
        <v>3</v>
      </c>
      <c r="G10" s="204" t="s">
        <v>875</v>
      </c>
      <c r="H10" s="214"/>
      <c r="I10" s="215"/>
      <c r="J10" s="216"/>
      <c r="M10" s="211"/>
    </row>
    <row r="11" spans="1:13" ht="24" customHeight="1">
      <c r="A11" s="204"/>
      <c r="B11" s="210" t="s">
        <v>1044</v>
      </c>
      <c r="C11" s="252"/>
      <c r="D11" s="648" t="s">
        <v>1045</v>
      </c>
      <c r="E11" s="649"/>
      <c r="F11" s="207">
        <v>1</v>
      </c>
      <c r="G11" s="204" t="s">
        <v>875</v>
      </c>
      <c r="H11" s="214"/>
      <c r="I11" s="215"/>
      <c r="J11" s="216"/>
      <c r="M11" s="211"/>
    </row>
    <row r="12" spans="1:13" ht="24" customHeight="1">
      <c r="A12" s="204"/>
      <c r="B12" s="210" t="s">
        <v>1046</v>
      </c>
      <c r="C12" s="252"/>
      <c r="D12" s="648" t="s">
        <v>1047</v>
      </c>
      <c r="E12" s="649"/>
      <c r="F12" s="207">
        <v>2</v>
      </c>
      <c r="G12" s="204" t="s">
        <v>245</v>
      </c>
      <c r="H12" s="214"/>
      <c r="I12" s="215"/>
      <c r="J12" s="216"/>
      <c r="M12" s="211"/>
    </row>
    <row r="13" spans="1:13" ht="24" customHeight="1">
      <c r="A13" s="204"/>
      <c r="B13" s="210" t="s">
        <v>1046</v>
      </c>
      <c r="D13" s="648" t="s">
        <v>1048</v>
      </c>
      <c r="E13" s="649"/>
      <c r="F13" s="207">
        <v>3</v>
      </c>
      <c r="G13" s="204" t="s">
        <v>245</v>
      </c>
      <c r="H13" s="214"/>
      <c r="I13" s="215"/>
      <c r="J13" s="216"/>
      <c r="M13" s="211"/>
    </row>
    <row r="14" spans="1:13" ht="24" customHeight="1">
      <c r="A14" s="204"/>
      <c r="B14" s="210" t="s">
        <v>1049</v>
      </c>
      <c r="C14" s="252"/>
      <c r="D14" s="648" t="s">
        <v>1050</v>
      </c>
      <c r="E14" s="649"/>
      <c r="F14" s="207">
        <v>1</v>
      </c>
      <c r="G14" s="204" t="s">
        <v>875</v>
      </c>
      <c r="H14" s="214"/>
      <c r="I14" s="215"/>
      <c r="J14" s="216"/>
      <c r="M14" s="211"/>
    </row>
    <row r="15" spans="1:13" ht="24" customHeight="1">
      <c r="A15" s="204"/>
      <c r="B15" s="210" t="s">
        <v>1049</v>
      </c>
      <c r="C15" s="252"/>
      <c r="D15" s="648" t="s">
        <v>1051</v>
      </c>
      <c r="E15" s="649"/>
      <c r="F15" s="207">
        <v>1</v>
      </c>
      <c r="G15" s="204" t="s">
        <v>875</v>
      </c>
      <c r="H15" s="214"/>
      <c r="I15" s="215"/>
      <c r="J15" s="216"/>
      <c r="M15" s="211"/>
    </row>
    <row r="16" spans="1:13" ht="24" customHeight="1">
      <c r="A16" s="204"/>
      <c r="B16" s="210" t="s">
        <v>1049</v>
      </c>
      <c r="D16" s="648" t="s">
        <v>1052</v>
      </c>
      <c r="E16" s="649"/>
      <c r="F16" s="207">
        <v>1</v>
      </c>
      <c r="G16" s="204" t="s">
        <v>875</v>
      </c>
      <c r="H16" s="214"/>
      <c r="I16" s="215"/>
      <c r="J16" s="216"/>
      <c r="M16" s="211"/>
    </row>
    <row r="17" spans="1:13" ht="24" customHeight="1">
      <c r="A17" s="204"/>
      <c r="B17" s="210" t="s">
        <v>1053</v>
      </c>
      <c r="C17" s="252"/>
      <c r="D17" s="648" t="s">
        <v>1054</v>
      </c>
      <c r="E17" s="649"/>
      <c r="F17" s="207">
        <v>1</v>
      </c>
      <c r="G17" s="204" t="s">
        <v>875</v>
      </c>
      <c r="H17" s="214"/>
      <c r="I17" s="215"/>
      <c r="J17" s="216"/>
      <c r="M17" s="211"/>
    </row>
    <row r="18" spans="1:13" ht="24" customHeight="1">
      <c r="A18" s="204"/>
      <c r="B18" s="210" t="s">
        <v>1055</v>
      </c>
      <c r="C18" s="252"/>
      <c r="D18" s="660" t="s">
        <v>1056</v>
      </c>
      <c r="E18" s="661"/>
      <c r="F18" s="207">
        <v>1</v>
      </c>
      <c r="G18" s="204" t="s">
        <v>875</v>
      </c>
      <c r="H18" s="214"/>
      <c r="I18" s="215"/>
      <c r="J18" s="216"/>
      <c r="M18" s="211"/>
    </row>
    <row r="19" spans="1:13" ht="24" customHeight="1">
      <c r="A19" s="204"/>
      <c r="B19" s="210" t="s">
        <v>1057</v>
      </c>
      <c r="C19" s="252"/>
      <c r="D19" s="648" t="s">
        <v>1058</v>
      </c>
      <c r="E19" s="649"/>
      <c r="F19" s="207">
        <v>2</v>
      </c>
      <c r="G19" s="204" t="s">
        <v>875</v>
      </c>
      <c r="H19" s="214"/>
      <c r="I19" s="215"/>
      <c r="J19" s="216"/>
      <c r="M19" s="211"/>
    </row>
    <row r="20" spans="1:13" ht="24" customHeight="1">
      <c r="A20" s="204"/>
      <c r="B20" s="210" t="s">
        <v>1059</v>
      </c>
      <c r="C20" s="204"/>
      <c r="D20" s="648" t="s">
        <v>1060</v>
      </c>
      <c r="E20" s="649"/>
      <c r="F20" s="207">
        <v>1</v>
      </c>
      <c r="G20" s="204" t="s">
        <v>557</v>
      </c>
      <c r="H20" s="208"/>
      <c r="I20" s="215"/>
      <c r="J20" s="216"/>
      <c r="M20" s="218"/>
    </row>
    <row r="21" spans="1:13" ht="24" customHeight="1">
      <c r="A21" s="204"/>
      <c r="D21" s="219"/>
      <c r="E21" s="213"/>
      <c r="F21" s="207"/>
      <c r="H21" s="208"/>
      <c r="J21" s="238"/>
      <c r="M21" s="218"/>
    </row>
    <row r="22" spans="1:13" ht="24" customHeight="1">
      <c r="A22" s="204"/>
      <c r="B22" s="210" t="s">
        <v>1061</v>
      </c>
      <c r="C22" s="252"/>
      <c r="D22" s="648" t="s">
        <v>1062</v>
      </c>
      <c r="E22" s="649"/>
      <c r="F22" s="207">
        <v>1</v>
      </c>
      <c r="G22" s="204" t="s">
        <v>875</v>
      </c>
      <c r="H22" s="208"/>
      <c r="I22" s="215"/>
      <c r="J22" s="216"/>
      <c r="M22" s="218"/>
    </row>
    <row r="23" spans="1:13" ht="24" customHeight="1">
      <c r="A23" s="204"/>
      <c r="B23" s="210"/>
      <c r="C23" s="252"/>
      <c r="D23" s="648"/>
      <c r="E23" s="649"/>
      <c r="F23" s="207"/>
      <c r="H23" s="214"/>
      <c r="I23" s="215"/>
      <c r="J23" s="216"/>
      <c r="M23" s="218"/>
    </row>
    <row r="24" spans="1:13" ht="24" customHeight="1">
      <c r="A24" s="204"/>
      <c r="B24" s="210"/>
      <c r="C24" s="252"/>
      <c r="D24" s="648"/>
      <c r="E24" s="649"/>
      <c r="F24" s="207"/>
      <c r="H24" s="214"/>
      <c r="I24" s="215"/>
      <c r="J24" s="216"/>
      <c r="M24" s="218"/>
    </row>
    <row r="25" spans="1:13" ht="24" customHeight="1">
      <c r="A25" s="204"/>
      <c r="B25" s="210" t="s">
        <v>1063</v>
      </c>
      <c r="C25" s="252"/>
      <c r="D25" s="650"/>
      <c r="E25" s="651"/>
      <c r="F25" s="207"/>
      <c r="H25" s="214"/>
      <c r="I25" s="215"/>
      <c r="J25" s="216"/>
      <c r="M25" s="218"/>
    </row>
    <row r="26" spans="1:13" ht="24" customHeight="1">
      <c r="A26" s="204"/>
      <c r="B26" s="210"/>
      <c r="C26" s="252"/>
      <c r="D26" s="648"/>
      <c r="E26" s="649"/>
      <c r="F26" s="207"/>
      <c r="H26" s="214"/>
      <c r="I26" s="215"/>
      <c r="J26" s="216"/>
      <c r="M26" s="218"/>
    </row>
    <row r="27" spans="1:13" ht="24" customHeight="1">
      <c r="A27" s="204"/>
      <c r="B27" s="210"/>
      <c r="C27" s="252"/>
      <c r="D27" s="648"/>
      <c r="E27" s="649"/>
      <c r="F27" s="207"/>
      <c r="H27" s="214"/>
      <c r="I27" s="215"/>
      <c r="J27" s="216"/>
      <c r="M27" s="218"/>
    </row>
    <row r="28" spans="1:13" ht="24" customHeight="1">
      <c r="A28" s="204"/>
      <c r="B28" s="210"/>
      <c r="C28" s="252"/>
      <c r="D28" s="328"/>
      <c r="E28" s="206"/>
      <c r="F28" s="207"/>
      <c r="H28" s="214"/>
      <c r="I28" s="215"/>
      <c r="J28" s="216"/>
      <c r="M28" s="218"/>
    </row>
    <row r="29" spans="1:13" ht="24" customHeight="1">
      <c r="A29" s="204"/>
      <c r="B29" s="210"/>
      <c r="D29" s="328"/>
      <c r="E29" s="206"/>
      <c r="F29" s="207"/>
      <c r="H29" s="214"/>
      <c r="I29" s="215"/>
      <c r="J29" s="216"/>
      <c r="M29" s="218"/>
    </row>
    <row r="30" spans="1:13" ht="24" customHeight="1">
      <c r="A30" s="204"/>
      <c r="B30" s="210"/>
      <c r="C30" s="252"/>
      <c r="D30" s="328"/>
      <c r="E30" s="206"/>
      <c r="F30" s="207"/>
      <c r="H30" s="214"/>
      <c r="I30" s="215"/>
      <c r="J30" s="216"/>
      <c r="M30" s="218"/>
    </row>
    <row r="31" spans="1:13" ht="24" customHeight="1">
      <c r="A31" s="204"/>
      <c r="B31" s="210"/>
      <c r="C31" s="252"/>
      <c r="D31" s="328"/>
      <c r="E31" s="206"/>
      <c r="F31" s="207"/>
      <c r="H31" s="214"/>
      <c r="I31" s="215"/>
      <c r="J31" s="216"/>
      <c r="M31" s="218"/>
    </row>
    <row r="32" spans="1:13" ht="24" customHeight="1">
      <c r="A32" s="204"/>
      <c r="B32" s="210"/>
      <c r="D32" s="328"/>
      <c r="E32" s="206"/>
      <c r="F32" s="207"/>
      <c r="H32" s="214"/>
      <c r="I32" s="215"/>
      <c r="J32" s="216"/>
      <c r="M32" s="218"/>
    </row>
    <row r="33" spans="1:13" ht="24" customHeight="1">
      <c r="A33" s="204"/>
      <c r="B33" s="210"/>
      <c r="C33" s="252"/>
      <c r="D33" s="328"/>
      <c r="E33" s="206"/>
      <c r="F33" s="207"/>
      <c r="H33" s="214"/>
      <c r="I33" s="215"/>
      <c r="J33" s="216"/>
      <c r="M33" s="218"/>
    </row>
    <row r="34" spans="1:13" ht="24" customHeight="1">
      <c r="A34" s="204"/>
      <c r="B34" s="210"/>
      <c r="C34" s="252"/>
      <c r="D34" s="328"/>
      <c r="E34" s="206"/>
      <c r="F34" s="207"/>
      <c r="H34" s="214"/>
      <c r="I34" s="215"/>
      <c r="J34" s="216"/>
      <c r="M34" s="218"/>
    </row>
    <row r="35" spans="1:13" ht="24" customHeight="1">
      <c r="A35" s="204"/>
      <c r="B35" s="210"/>
      <c r="D35" s="328"/>
      <c r="E35" s="206"/>
      <c r="F35" s="207"/>
      <c r="H35" s="214"/>
      <c r="I35" s="215"/>
      <c r="J35" s="216"/>
      <c r="M35" s="218"/>
    </row>
    <row r="36" spans="1:13" ht="24" customHeight="1">
      <c r="A36" s="204"/>
      <c r="B36" s="210"/>
      <c r="C36" s="252"/>
      <c r="D36" s="222"/>
      <c r="E36" s="206"/>
      <c r="F36" s="207"/>
      <c r="H36" s="214"/>
      <c r="I36" s="215"/>
      <c r="J36" s="216"/>
      <c r="M36" s="218"/>
    </row>
    <row r="37" spans="1:13" ht="24" customHeight="1">
      <c r="A37" s="204"/>
      <c r="B37" s="210"/>
      <c r="C37" s="252"/>
      <c r="D37" s="222"/>
      <c r="E37" s="206"/>
      <c r="F37" s="207"/>
      <c r="H37" s="214"/>
      <c r="I37" s="215"/>
      <c r="J37" s="216"/>
      <c r="M37" s="218"/>
    </row>
    <row r="38" spans="1:13" ht="24" customHeight="1">
      <c r="A38" s="204"/>
      <c r="B38" s="210"/>
      <c r="C38" s="252"/>
      <c r="D38" s="222"/>
      <c r="E38" s="206"/>
      <c r="F38" s="207"/>
      <c r="H38" s="214"/>
      <c r="I38" s="215"/>
      <c r="J38" s="216"/>
      <c r="M38" s="218"/>
    </row>
    <row r="39" spans="1:13" ht="24" customHeight="1">
      <c r="A39" s="204"/>
      <c r="B39" s="210"/>
      <c r="C39" s="204"/>
      <c r="D39" s="219"/>
      <c r="E39" s="213"/>
      <c r="F39" s="207"/>
      <c r="H39" s="208"/>
      <c r="I39" s="215"/>
      <c r="J39" s="216"/>
      <c r="M39" s="218"/>
    </row>
    <row r="40" spans="1:13" ht="24" customHeight="1">
      <c r="A40" s="204"/>
      <c r="D40" s="219"/>
      <c r="E40" s="213"/>
      <c r="F40" s="207"/>
      <c r="H40" s="208"/>
      <c r="J40" s="238"/>
      <c r="M40" s="218"/>
    </row>
    <row r="41" spans="1:13" ht="24" customHeight="1">
      <c r="A41" s="204"/>
      <c r="B41" s="210" t="s">
        <v>1064</v>
      </c>
      <c r="D41" s="222"/>
      <c r="E41" s="206"/>
      <c r="F41" s="207"/>
      <c r="H41" s="208"/>
      <c r="I41" s="215"/>
      <c r="J41" s="210"/>
      <c r="M41" s="218"/>
    </row>
    <row r="42" spans="1:13" ht="24" customHeight="1">
      <c r="A42" s="204"/>
      <c r="B42" s="210" t="s">
        <v>1065</v>
      </c>
      <c r="C42" s="252"/>
      <c r="D42" s="656"/>
      <c r="E42" s="657"/>
      <c r="F42" s="207"/>
      <c r="H42" s="214"/>
      <c r="I42" s="215"/>
      <c r="J42" s="216"/>
      <c r="M42" s="218"/>
    </row>
    <row r="43" spans="1:13" ht="24" customHeight="1">
      <c r="A43" s="204"/>
      <c r="B43" s="210" t="s">
        <v>1066</v>
      </c>
      <c r="C43" s="252"/>
      <c r="D43" s="448" t="s">
        <v>1067</v>
      </c>
      <c r="E43" s="449">
        <v>30</v>
      </c>
      <c r="F43" s="207">
        <v>11</v>
      </c>
      <c r="G43" s="204" t="s">
        <v>197</v>
      </c>
      <c r="H43" s="214"/>
      <c r="I43" s="215"/>
      <c r="J43" s="216"/>
      <c r="M43" s="218"/>
    </row>
    <row r="44" spans="1:13" ht="24" customHeight="1">
      <c r="A44" s="204"/>
      <c r="B44" s="210" t="s">
        <v>1066</v>
      </c>
      <c r="C44" s="252"/>
      <c r="D44" s="448" t="s">
        <v>1067</v>
      </c>
      <c r="E44" s="449">
        <v>25</v>
      </c>
      <c r="F44" s="207">
        <v>12</v>
      </c>
      <c r="G44" s="204" t="s">
        <v>197</v>
      </c>
      <c r="H44" s="214"/>
      <c r="I44" s="215"/>
      <c r="J44" s="216"/>
      <c r="M44" s="218"/>
    </row>
    <row r="45" spans="1:13" ht="24" customHeight="1">
      <c r="A45" s="204"/>
      <c r="B45" s="210" t="s">
        <v>1066</v>
      </c>
      <c r="C45" s="252"/>
      <c r="D45" s="448" t="s">
        <v>1067</v>
      </c>
      <c r="E45" s="449">
        <v>20</v>
      </c>
      <c r="F45" s="207">
        <v>11</v>
      </c>
      <c r="G45" s="204" t="s">
        <v>197</v>
      </c>
      <c r="H45" s="214"/>
      <c r="I45" s="215"/>
      <c r="J45" s="216"/>
      <c r="M45" s="218"/>
    </row>
    <row r="46" spans="1:13" ht="24" customHeight="1">
      <c r="A46" s="204"/>
      <c r="B46" s="210"/>
      <c r="C46" s="252"/>
      <c r="D46" s="656"/>
      <c r="E46" s="657"/>
      <c r="F46" s="207"/>
      <c r="H46" s="214"/>
      <c r="I46" s="215"/>
      <c r="J46" s="216"/>
      <c r="M46" s="218"/>
    </row>
    <row r="47" spans="1:13" ht="24" customHeight="1">
      <c r="A47" s="204"/>
      <c r="B47" s="210" t="s">
        <v>1068</v>
      </c>
      <c r="C47" s="252"/>
      <c r="D47" s="222" t="s">
        <v>1069</v>
      </c>
      <c r="E47" s="206"/>
      <c r="F47" s="207">
        <v>4</v>
      </c>
      <c r="G47" s="204" t="s">
        <v>875</v>
      </c>
      <c r="H47" s="214"/>
      <c r="I47" s="215"/>
      <c r="J47" s="216"/>
      <c r="M47" s="218"/>
    </row>
    <row r="48" spans="1:13" ht="24" customHeight="1">
      <c r="A48" s="204"/>
      <c r="B48" s="210" t="s">
        <v>1070</v>
      </c>
      <c r="D48" s="222" t="s">
        <v>1071</v>
      </c>
      <c r="E48" s="206"/>
      <c r="F48" s="207">
        <v>4</v>
      </c>
      <c r="G48" s="204" t="s">
        <v>1072</v>
      </c>
      <c r="H48" s="214"/>
      <c r="I48" s="215"/>
      <c r="J48" s="216"/>
      <c r="M48" s="218"/>
    </row>
    <row r="49" spans="1:13" ht="24" customHeight="1">
      <c r="A49" s="204"/>
      <c r="B49" s="210" t="s">
        <v>1073</v>
      </c>
      <c r="C49" s="252"/>
      <c r="D49" s="222" t="s">
        <v>1074</v>
      </c>
      <c r="E49" s="206" t="s">
        <v>1075</v>
      </c>
      <c r="F49" s="207">
        <v>1</v>
      </c>
      <c r="G49" s="204" t="s">
        <v>168</v>
      </c>
      <c r="H49" s="214"/>
      <c r="I49" s="215"/>
      <c r="J49" s="216"/>
      <c r="M49" s="218"/>
    </row>
    <row r="50" spans="1:13" ht="24" customHeight="1">
      <c r="A50" s="204"/>
      <c r="B50" s="210" t="s">
        <v>1076</v>
      </c>
      <c r="C50" s="252"/>
      <c r="D50" s="222" t="s">
        <v>1077</v>
      </c>
      <c r="E50" s="206"/>
      <c r="F50" s="207">
        <v>1</v>
      </c>
      <c r="G50" s="204" t="s">
        <v>239</v>
      </c>
      <c r="H50" s="214"/>
      <c r="I50" s="215"/>
      <c r="J50" s="216"/>
      <c r="M50" s="218"/>
    </row>
    <row r="51" spans="1:13" ht="24" customHeight="1">
      <c r="A51" s="204"/>
      <c r="B51" s="210" t="s">
        <v>1078</v>
      </c>
      <c r="D51" s="222"/>
      <c r="E51" s="206"/>
      <c r="F51" s="207">
        <v>1</v>
      </c>
      <c r="G51" s="204" t="s">
        <v>239</v>
      </c>
      <c r="H51" s="214"/>
      <c r="I51" s="215"/>
      <c r="J51" s="216"/>
      <c r="M51" s="218"/>
    </row>
    <row r="52" spans="1:13" ht="24" customHeight="1">
      <c r="A52" s="204"/>
      <c r="B52" s="210"/>
      <c r="C52" s="252"/>
      <c r="D52" s="222"/>
      <c r="E52" s="206"/>
      <c r="F52" s="207"/>
      <c r="H52" s="214"/>
      <c r="I52" s="215"/>
      <c r="J52" s="216"/>
      <c r="M52" s="218"/>
    </row>
    <row r="53" spans="1:13" ht="24" customHeight="1">
      <c r="A53" s="204"/>
      <c r="B53" s="210"/>
      <c r="C53" s="252"/>
      <c r="D53" s="222"/>
      <c r="E53" s="206"/>
      <c r="F53" s="207"/>
      <c r="H53" s="214"/>
      <c r="I53" s="215"/>
      <c r="J53" s="216"/>
      <c r="M53" s="218"/>
    </row>
    <row r="54" spans="1:13" ht="24" customHeight="1">
      <c r="A54" s="204"/>
      <c r="B54" s="210" t="s">
        <v>1079</v>
      </c>
      <c r="D54" s="328"/>
      <c r="E54" s="206"/>
      <c r="F54" s="207"/>
      <c r="H54" s="214"/>
      <c r="I54" s="215"/>
      <c r="J54" s="216"/>
      <c r="M54" s="218"/>
    </row>
    <row r="55" spans="1:13" ht="24" customHeight="1">
      <c r="A55" s="204"/>
      <c r="B55" s="210"/>
      <c r="C55" s="252"/>
      <c r="D55" s="222"/>
      <c r="E55" s="206"/>
      <c r="F55" s="207"/>
      <c r="H55" s="214"/>
      <c r="I55" s="215"/>
      <c r="J55" s="216"/>
      <c r="M55" s="218"/>
    </row>
    <row r="56" spans="1:13" ht="24" customHeight="1">
      <c r="A56" s="204"/>
      <c r="B56" s="210"/>
      <c r="C56" s="252"/>
      <c r="D56" s="222"/>
      <c r="E56" s="206"/>
      <c r="F56" s="207"/>
      <c r="H56" s="214"/>
      <c r="I56" s="215"/>
      <c r="J56" s="216"/>
      <c r="M56" s="218"/>
    </row>
    <row r="57" spans="1:13" ht="24" customHeight="1">
      <c r="A57" s="204"/>
      <c r="B57" s="210"/>
      <c r="C57" s="252"/>
      <c r="D57" s="222"/>
      <c r="E57" s="206"/>
      <c r="F57" s="207"/>
      <c r="H57" s="214"/>
      <c r="I57" s="215"/>
      <c r="J57" s="216"/>
      <c r="M57" s="218"/>
    </row>
    <row r="58" spans="1:13" ht="24" customHeight="1">
      <c r="A58" s="204"/>
      <c r="B58" s="210"/>
      <c r="C58" s="204"/>
      <c r="D58" s="219"/>
      <c r="E58" s="213"/>
      <c r="F58" s="207"/>
      <c r="H58" s="208"/>
      <c r="I58" s="215"/>
      <c r="J58" s="216"/>
      <c r="M58" s="218"/>
    </row>
    <row r="59" spans="1:13" ht="24" customHeight="1">
      <c r="A59" s="204"/>
      <c r="D59" s="219"/>
      <c r="E59" s="213"/>
      <c r="F59" s="207"/>
      <c r="H59" s="208"/>
      <c r="J59" s="238"/>
      <c r="M59" s="218"/>
    </row>
    <row r="60" spans="1:13" ht="24" customHeight="1">
      <c r="A60" s="204"/>
      <c r="B60" s="210" t="s">
        <v>1080</v>
      </c>
      <c r="D60" s="222"/>
      <c r="E60" s="206"/>
      <c r="F60" s="207"/>
      <c r="H60" s="208"/>
      <c r="I60" s="215"/>
      <c r="J60" s="210"/>
      <c r="M60" s="218"/>
    </row>
    <row r="61" spans="1:13" ht="24" customHeight="1">
      <c r="A61" s="204"/>
      <c r="B61" s="210" t="s">
        <v>1081</v>
      </c>
      <c r="C61" s="252"/>
      <c r="D61" s="448" t="s">
        <v>1082</v>
      </c>
      <c r="E61" s="449">
        <v>25</v>
      </c>
      <c r="F61" s="207">
        <v>19</v>
      </c>
      <c r="G61" s="204" t="s">
        <v>197</v>
      </c>
      <c r="H61" s="214"/>
      <c r="I61" s="215"/>
      <c r="J61" s="216"/>
      <c r="M61" s="218"/>
    </row>
    <row r="62" spans="1:13" ht="24" customHeight="1">
      <c r="A62" s="204"/>
      <c r="B62" s="210" t="s">
        <v>1081</v>
      </c>
      <c r="C62" s="252"/>
      <c r="D62" s="448" t="s">
        <v>1082</v>
      </c>
      <c r="E62" s="449">
        <v>20</v>
      </c>
      <c r="F62" s="207">
        <v>20</v>
      </c>
      <c r="G62" s="204" t="s">
        <v>197</v>
      </c>
      <c r="H62" s="214"/>
      <c r="I62" s="215"/>
      <c r="J62" s="216"/>
      <c r="M62" s="218"/>
    </row>
    <row r="63" spans="1:13" ht="24" customHeight="1">
      <c r="A63" s="204"/>
      <c r="B63" s="210" t="s">
        <v>1081</v>
      </c>
      <c r="C63" s="252"/>
      <c r="D63" s="448" t="s">
        <v>1083</v>
      </c>
      <c r="E63" s="449">
        <v>20</v>
      </c>
      <c r="F63" s="207">
        <v>17</v>
      </c>
      <c r="G63" s="204" t="s">
        <v>197</v>
      </c>
      <c r="H63" s="214"/>
      <c r="I63" s="215"/>
      <c r="J63" s="216"/>
      <c r="M63" s="218"/>
    </row>
    <row r="64" spans="1:13" ht="24" customHeight="1">
      <c r="A64" s="204"/>
      <c r="B64" s="210" t="s">
        <v>1081</v>
      </c>
      <c r="C64" s="252"/>
      <c r="D64" s="448" t="s">
        <v>1084</v>
      </c>
      <c r="E64" s="449">
        <v>20</v>
      </c>
      <c r="F64" s="207">
        <v>4</v>
      </c>
      <c r="G64" s="204" t="s">
        <v>197</v>
      </c>
      <c r="H64" s="214"/>
      <c r="I64" s="215"/>
      <c r="J64" s="216"/>
      <c r="M64" s="218"/>
    </row>
    <row r="65" spans="1:13" ht="24" customHeight="1">
      <c r="A65" s="204"/>
      <c r="B65" s="210" t="s">
        <v>1081</v>
      </c>
      <c r="C65" s="252"/>
      <c r="D65" s="448" t="s">
        <v>1085</v>
      </c>
      <c r="E65" s="449">
        <v>20</v>
      </c>
      <c r="F65" s="207">
        <v>7</v>
      </c>
      <c r="G65" s="204" t="s">
        <v>197</v>
      </c>
      <c r="H65" s="214"/>
      <c r="I65" s="215"/>
      <c r="J65" s="216"/>
      <c r="M65" s="218"/>
    </row>
    <row r="66" spans="1:13" ht="24" customHeight="1">
      <c r="A66" s="204"/>
      <c r="B66" s="210"/>
      <c r="C66" s="252"/>
      <c r="D66" s="222"/>
      <c r="E66" s="206"/>
      <c r="F66" s="207"/>
      <c r="H66" s="214"/>
      <c r="I66" s="215"/>
      <c r="J66" s="216"/>
      <c r="M66" s="218"/>
    </row>
    <row r="67" spans="1:13" ht="24" customHeight="1">
      <c r="A67" s="204"/>
      <c r="B67" s="210" t="s">
        <v>1086</v>
      </c>
      <c r="D67" s="222" t="s">
        <v>1087</v>
      </c>
      <c r="E67" s="206"/>
      <c r="F67" s="207">
        <v>3</v>
      </c>
      <c r="G67" s="204" t="s">
        <v>1088</v>
      </c>
      <c r="H67" s="214"/>
      <c r="I67" s="215"/>
      <c r="J67" s="216"/>
      <c r="M67" s="218"/>
    </row>
    <row r="68" spans="1:13" ht="24" customHeight="1">
      <c r="A68" s="204"/>
      <c r="B68" s="210" t="s">
        <v>1089</v>
      </c>
      <c r="C68" s="252"/>
      <c r="D68" s="222"/>
      <c r="E68" s="206"/>
      <c r="F68" s="207">
        <v>1</v>
      </c>
      <c r="G68" s="204" t="s">
        <v>239</v>
      </c>
      <c r="H68" s="214"/>
      <c r="I68" s="215"/>
      <c r="J68" s="216"/>
      <c r="M68" s="218"/>
    </row>
    <row r="69" spans="1:13" ht="24" customHeight="1">
      <c r="A69" s="204"/>
      <c r="B69" s="210" t="s">
        <v>1076</v>
      </c>
      <c r="C69" s="252"/>
      <c r="D69" s="222" t="s">
        <v>1090</v>
      </c>
      <c r="E69" s="206"/>
      <c r="F69" s="207">
        <v>1</v>
      </c>
      <c r="G69" s="204" t="s">
        <v>239</v>
      </c>
      <c r="H69" s="214"/>
      <c r="I69" s="215"/>
      <c r="J69" s="216"/>
      <c r="M69" s="218"/>
    </row>
    <row r="70" spans="1:13" ht="24" customHeight="1">
      <c r="A70" s="204"/>
      <c r="B70" s="210" t="s">
        <v>1091</v>
      </c>
      <c r="D70" s="222"/>
      <c r="E70" s="206"/>
      <c r="F70" s="207">
        <v>1</v>
      </c>
      <c r="G70" s="204" t="s">
        <v>239</v>
      </c>
      <c r="H70" s="214"/>
      <c r="I70" s="215"/>
      <c r="J70" s="216"/>
      <c r="M70" s="218"/>
    </row>
    <row r="71" spans="1:13" ht="24" customHeight="1">
      <c r="A71" s="204"/>
      <c r="B71" s="210" t="s">
        <v>1092</v>
      </c>
      <c r="C71" s="252"/>
      <c r="D71" s="222"/>
      <c r="E71" s="206"/>
      <c r="F71" s="207">
        <v>1</v>
      </c>
      <c r="G71" s="204" t="s">
        <v>239</v>
      </c>
      <c r="H71" s="214"/>
      <c r="I71" s="215"/>
      <c r="J71" s="216"/>
      <c r="M71" s="218"/>
    </row>
    <row r="72" spans="1:13" ht="24" customHeight="1">
      <c r="A72" s="204"/>
      <c r="B72" s="210"/>
      <c r="C72" s="252"/>
      <c r="D72" s="222"/>
      <c r="E72" s="206"/>
      <c r="F72" s="207"/>
      <c r="H72" s="214"/>
      <c r="I72" s="215"/>
      <c r="J72" s="216"/>
      <c r="M72" s="218"/>
    </row>
    <row r="73" spans="1:13" ht="24" customHeight="1">
      <c r="A73" s="204"/>
      <c r="B73" s="210" t="s">
        <v>1093</v>
      </c>
      <c r="D73" s="222"/>
      <c r="E73" s="206"/>
      <c r="F73" s="207"/>
      <c r="H73" s="214"/>
      <c r="I73" s="215"/>
      <c r="J73" s="216"/>
      <c r="M73" s="218"/>
    </row>
    <row r="74" spans="1:13" ht="24" customHeight="1">
      <c r="A74" s="204"/>
      <c r="B74" s="204" t="s">
        <v>1094</v>
      </c>
      <c r="C74" s="252"/>
      <c r="D74" s="222"/>
      <c r="E74" s="206"/>
      <c r="F74" s="207"/>
      <c r="H74" s="214"/>
      <c r="I74" s="215"/>
      <c r="J74" s="216"/>
      <c r="M74" s="218"/>
    </row>
    <row r="75" spans="1:13" ht="24" customHeight="1">
      <c r="A75" s="204"/>
      <c r="B75" s="210"/>
      <c r="C75" s="252"/>
      <c r="D75" s="222"/>
      <c r="E75" s="206"/>
      <c r="F75" s="207"/>
      <c r="H75" s="214"/>
      <c r="I75" s="215"/>
      <c r="J75" s="216"/>
      <c r="M75" s="218"/>
    </row>
    <row r="76" spans="1:13" ht="24" customHeight="1">
      <c r="A76" s="204"/>
      <c r="B76" s="210"/>
      <c r="C76" s="252"/>
      <c r="D76" s="222"/>
      <c r="E76" s="206"/>
      <c r="F76" s="207"/>
      <c r="H76" s="214"/>
      <c r="I76" s="215"/>
      <c r="J76" s="216"/>
      <c r="M76" s="218"/>
    </row>
    <row r="77" spans="1:13" ht="24" customHeight="1">
      <c r="A77" s="204"/>
      <c r="B77" s="210"/>
      <c r="C77" s="204"/>
      <c r="D77" s="219"/>
      <c r="E77" s="213"/>
      <c r="F77" s="207"/>
      <c r="H77" s="208"/>
      <c r="I77" s="215"/>
      <c r="J77" s="216"/>
      <c r="M77" s="218"/>
    </row>
    <row r="78" spans="1:13" ht="24" customHeight="1">
      <c r="A78" s="204"/>
      <c r="D78" s="219"/>
      <c r="E78" s="213"/>
      <c r="F78" s="207"/>
      <c r="H78" s="208"/>
      <c r="J78" s="238"/>
      <c r="M78" s="218"/>
    </row>
    <row r="79" spans="1:13" ht="24" customHeight="1">
      <c r="A79" s="204"/>
      <c r="B79" s="210" t="s">
        <v>1095</v>
      </c>
      <c r="D79" s="222"/>
      <c r="E79" s="206"/>
      <c r="F79" s="207"/>
      <c r="H79" s="208"/>
      <c r="I79" s="215"/>
      <c r="J79" s="210"/>
      <c r="M79" s="218"/>
    </row>
    <row r="80" spans="1:13" ht="24" customHeight="1">
      <c r="A80" s="204"/>
      <c r="B80" s="210" t="s">
        <v>1096</v>
      </c>
      <c r="C80" s="252"/>
      <c r="D80" s="656"/>
      <c r="E80" s="657"/>
      <c r="F80" s="207"/>
      <c r="H80" s="214"/>
      <c r="I80" s="215"/>
      <c r="J80" s="216"/>
      <c r="M80" s="218"/>
    </row>
    <row r="81" spans="1:13" ht="24" customHeight="1">
      <c r="A81" s="204"/>
      <c r="B81" s="210" t="s">
        <v>1097</v>
      </c>
      <c r="C81" s="252"/>
      <c r="D81" s="448" t="s">
        <v>1098</v>
      </c>
      <c r="E81" s="449">
        <v>100</v>
      </c>
      <c r="F81" s="207">
        <v>35</v>
      </c>
      <c r="G81" s="204" t="s">
        <v>197</v>
      </c>
      <c r="H81" s="214"/>
      <c r="I81" s="215"/>
      <c r="J81" s="216"/>
      <c r="M81" s="218"/>
    </row>
    <row r="82" spans="1:13" ht="24" customHeight="1">
      <c r="A82" s="204"/>
      <c r="B82" s="210"/>
      <c r="C82" s="252"/>
      <c r="D82" s="658"/>
      <c r="E82" s="659"/>
      <c r="F82" s="207"/>
      <c r="H82" s="214"/>
      <c r="I82" s="215"/>
      <c r="J82" s="216"/>
      <c r="M82" s="218"/>
    </row>
    <row r="83" spans="1:13" ht="24" customHeight="1">
      <c r="A83" s="204"/>
      <c r="B83" s="210" t="s">
        <v>1099</v>
      </c>
      <c r="C83" s="252"/>
      <c r="D83" s="656" t="s">
        <v>1100</v>
      </c>
      <c r="E83" s="657"/>
      <c r="F83" s="207">
        <v>4</v>
      </c>
      <c r="G83" s="204" t="s">
        <v>1072</v>
      </c>
      <c r="H83" s="214"/>
      <c r="I83" s="215"/>
      <c r="J83" s="216"/>
      <c r="M83" s="218"/>
    </row>
    <row r="84" spans="1:13" ht="24" customHeight="1">
      <c r="A84" s="204"/>
      <c r="B84" s="210" t="s">
        <v>1099</v>
      </c>
      <c r="C84" s="252"/>
      <c r="D84" s="656" t="s">
        <v>1101</v>
      </c>
      <c r="E84" s="657"/>
      <c r="F84" s="207">
        <v>1</v>
      </c>
      <c r="G84" s="204" t="s">
        <v>168</v>
      </c>
      <c r="H84" s="214"/>
      <c r="I84" s="215"/>
      <c r="J84" s="216"/>
      <c r="M84" s="218"/>
    </row>
    <row r="85" spans="1:13" ht="24" customHeight="1">
      <c r="A85" s="204"/>
      <c r="B85" s="210" t="s">
        <v>1099</v>
      </c>
      <c r="C85" s="252"/>
      <c r="D85" s="656" t="s">
        <v>1102</v>
      </c>
      <c r="E85" s="657"/>
      <c r="F85" s="207">
        <v>1</v>
      </c>
      <c r="G85" s="204" t="s">
        <v>168</v>
      </c>
      <c r="H85" s="214"/>
      <c r="I85" s="215"/>
      <c r="J85" s="216"/>
      <c r="M85" s="218"/>
    </row>
    <row r="86" spans="1:13" ht="24" customHeight="1">
      <c r="A86" s="204"/>
      <c r="B86" s="210" t="s">
        <v>1076</v>
      </c>
      <c r="D86" s="222" t="s">
        <v>1077</v>
      </c>
      <c r="E86" s="206"/>
      <c r="F86" s="207">
        <v>1</v>
      </c>
      <c r="G86" s="204" t="s">
        <v>239</v>
      </c>
      <c r="H86" s="214"/>
      <c r="I86" s="215"/>
      <c r="J86" s="216"/>
      <c r="M86" s="218"/>
    </row>
    <row r="87" spans="1:13" ht="24" customHeight="1">
      <c r="A87" s="204"/>
      <c r="B87" s="210" t="s">
        <v>1103</v>
      </c>
      <c r="C87" s="252"/>
      <c r="D87" s="222"/>
      <c r="E87" s="206"/>
      <c r="F87" s="207">
        <v>1</v>
      </c>
      <c r="G87" s="204" t="s">
        <v>239</v>
      </c>
      <c r="H87" s="214"/>
      <c r="I87" s="215"/>
      <c r="J87" s="216"/>
      <c r="M87" s="218"/>
    </row>
    <row r="88" spans="1:13" s="225" customFormat="1" ht="24" customHeight="1">
      <c r="A88" s="204"/>
      <c r="B88" s="210"/>
      <c r="C88" s="252"/>
      <c r="D88" s="222"/>
      <c r="E88" s="206"/>
      <c r="F88" s="207"/>
      <c r="G88" s="204"/>
      <c r="H88" s="214"/>
      <c r="I88" s="215"/>
      <c r="J88" s="216"/>
      <c r="K88" s="83"/>
      <c r="L88" s="83"/>
      <c r="M88" s="96"/>
    </row>
    <row r="89" spans="1:13" ht="24" customHeight="1">
      <c r="A89" s="204"/>
      <c r="B89" s="210"/>
      <c r="D89" s="328"/>
      <c r="E89" s="206"/>
      <c r="F89" s="207"/>
      <c r="H89" s="214"/>
      <c r="I89" s="215"/>
      <c r="J89" s="216"/>
      <c r="M89" s="218"/>
    </row>
    <row r="90" spans="1:13" ht="24" customHeight="1">
      <c r="A90" s="204"/>
      <c r="B90" s="210" t="s">
        <v>1104</v>
      </c>
      <c r="D90" s="328"/>
      <c r="E90" s="206"/>
      <c r="F90" s="207"/>
      <c r="H90" s="214"/>
      <c r="I90" s="215"/>
      <c r="J90" s="216"/>
      <c r="M90" s="218"/>
    </row>
    <row r="91" spans="1:13" ht="24" customHeight="1">
      <c r="A91" s="204"/>
      <c r="B91" s="210"/>
      <c r="C91" s="252"/>
      <c r="D91" s="328"/>
      <c r="E91" s="206"/>
      <c r="F91" s="207"/>
      <c r="H91" s="214"/>
      <c r="I91" s="215"/>
      <c r="J91" s="216"/>
      <c r="M91" s="218"/>
    </row>
    <row r="92" spans="1:13" ht="24" customHeight="1">
      <c r="A92" s="204"/>
      <c r="B92" s="210"/>
      <c r="D92" s="328"/>
      <c r="E92" s="206"/>
      <c r="F92" s="207"/>
      <c r="H92" s="214"/>
      <c r="I92" s="215"/>
      <c r="J92" s="216"/>
      <c r="M92" s="218"/>
    </row>
    <row r="93" spans="1:13" ht="24" customHeight="1">
      <c r="A93" s="204"/>
      <c r="B93" s="210"/>
      <c r="C93" s="252"/>
      <c r="D93" s="222"/>
      <c r="E93" s="206"/>
      <c r="F93" s="207"/>
      <c r="H93" s="214"/>
      <c r="I93" s="215"/>
      <c r="J93" s="216"/>
      <c r="M93" s="218"/>
    </row>
    <row r="94" spans="1:13" ht="24" customHeight="1">
      <c r="A94" s="204"/>
      <c r="B94" s="210"/>
      <c r="C94" s="252"/>
      <c r="D94" s="222"/>
      <c r="E94" s="206"/>
      <c r="F94" s="207"/>
      <c r="H94" s="214"/>
      <c r="I94" s="215"/>
      <c r="J94" s="216"/>
      <c r="M94" s="218"/>
    </row>
    <row r="95" spans="1:13" s="225" customFormat="1" ht="24" customHeight="1">
      <c r="A95" s="204"/>
      <c r="B95" s="210"/>
      <c r="C95" s="252"/>
      <c r="D95" s="222"/>
      <c r="E95" s="206"/>
      <c r="F95" s="207"/>
      <c r="G95" s="204"/>
      <c r="H95" s="214"/>
      <c r="I95" s="215"/>
      <c r="J95" s="216"/>
      <c r="K95" s="83"/>
      <c r="L95" s="83"/>
      <c r="M95" s="96"/>
    </row>
    <row r="96" spans="1:13" ht="24" customHeight="1">
      <c r="A96" s="204"/>
      <c r="B96" s="210"/>
      <c r="C96" s="204"/>
      <c r="D96" s="219"/>
      <c r="E96" s="213"/>
      <c r="F96" s="207"/>
      <c r="H96" s="208"/>
      <c r="I96" s="215"/>
      <c r="J96" s="216"/>
      <c r="M96" s="218"/>
    </row>
    <row r="97" spans="1:13" ht="24" customHeight="1">
      <c r="A97" s="204"/>
      <c r="D97" s="219"/>
      <c r="E97" s="213"/>
      <c r="F97" s="207"/>
      <c r="H97" s="208"/>
      <c r="J97" s="238"/>
      <c r="M97" s="218"/>
    </row>
    <row r="98" spans="1:13" ht="24" customHeight="1">
      <c r="A98" s="204"/>
      <c r="B98" s="210" t="s">
        <v>1105</v>
      </c>
      <c r="D98" s="222"/>
      <c r="E98" s="206"/>
      <c r="F98" s="207"/>
      <c r="H98" s="208"/>
      <c r="I98" s="215"/>
      <c r="J98" s="210"/>
      <c r="M98" s="218"/>
    </row>
    <row r="99" spans="1:13" ht="24" customHeight="1">
      <c r="A99" s="204"/>
      <c r="B99" s="210" t="s">
        <v>1097</v>
      </c>
      <c r="C99" s="252"/>
      <c r="D99" s="448" t="s">
        <v>1106</v>
      </c>
      <c r="E99" s="449">
        <v>100</v>
      </c>
      <c r="F99" s="207">
        <v>28</v>
      </c>
      <c r="G99" s="204" t="s">
        <v>197</v>
      </c>
      <c r="H99" s="214"/>
      <c r="I99" s="215"/>
      <c r="J99" s="216"/>
      <c r="M99" s="218"/>
    </row>
    <row r="100" spans="1:13" ht="24" customHeight="1">
      <c r="A100" s="204"/>
      <c r="B100" s="210" t="s">
        <v>1097</v>
      </c>
      <c r="C100" s="252"/>
      <c r="D100" s="448" t="s">
        <v>1106</v>
      </c>
      <c r="E100" s="449">
        <v>75</v>
      </c>
      <c r="F100" s="207">
        <v>12</v>
      </c>
      <c r="G100" s="204" t="s">
        <v>197</v>
      </c>
      <c r="H100" s="214"/>
      <c r="I100" s="215"/>
      <c r="J100" s="216"/>
      <c r="M100" s="218"/>
    </row>
    <row r="101" spans="1:13" ht="24" customHeight="1">
      <c r="A101" s="204"/>
      <c r="B101" s="210" t="s">
        <v>1097</v>
      </c>
      <c r="C101" s="252"/>
      <c r="D101" s="448" t="s">
        <v>1106</v>
      </c>
      <c r="E101" s="449">
        <v>65</v>
      </c>
      <c r="F101" s="207">
        <v>2</v>
      </c>
      <c r="G101" s="204" t="s">
        <v>197</v>
      </c>
      <c r="H101" s="214"/>
      <c r="I101" s="215"/>
      <c r="J101" s="216"/>
      <c r="M101" s="218"/>
    </row>
    <row r="102" spans="1:13" ht="24" customHeight="1">
      <c r="A102" s="204"/>
      <c r="B102" s="210" t="s">
        <v>1097</v>
      </c>
      <c r="C102" s="252"/>
      <c r="D102" s="448" t="s">
        <v>1106</v>
      </c>
      <c r="E102" s="449">
        <v>50</v>
      </c>
      <c r="F102" s="207">
        <v>5</v>
      </c>
      <c r="G102" s="204" t="s">
        <v>197</v>
      </c>
      <c r="H102" s="214"/>
      <c r="I102" s="215"/>
      <c r="J102" s="216"/>
      <c r="M102" s="218"/>
    </row>
    <row r="103" spans="1:13" ht="24" customHeight="1">
      <c r="A103" s="204"/>
      <c r="B103" s="210" t="s">
        <v>1097</v>
      </c>
      <c r="C103" s="252"/>
      <c r="D103" s="448" t="s">
        <v>1107</v>
      </c>
      <c r="E103" s="449">
        <v>100</v>
      </c>
      <c r="F103" s="207">
        <v>12</v>
      </c>
      <c r="G103" s="204" t="s">
        <v>197</v>
      </c>
      <c r="H103" s="214"/>
      <c r="I103" s="215"/>
      <c r="J103" s="216"/>
      <c r="M103" s="218"/>
    </row>
    <row r="104" spans="1:13" ht="24" customHeight="1">
      <c r="A104" s="204"/>
      <c r="B104" s="210" t="s">
        <v>1097</v>
      </c>
      <c r="C104" s="252"/>
      <c r="D104" s="448" t="s">
        <v>1107</v>
      </c>
      <c r="E104" s="449">
        <v>50</v>
      </c>
      <c r="F104" s="207">
        <v>3</v>
      </c>
      <c r="G104" s="204" t="s">
        <v>197</v>
      </c>
      <c r="H104" s="214"/>
      <c r="I104" s="215"/>
      <c r="J104" s="216"/>
      <c r="M104" s="218"/>
    </row>
    <row r="105" spans="1:13" ht="24" customHeight="1">
      <c r="A105" s="204"/>
      <c r="B105" s="210" t="s">
        <v>1097</v>
      </c>
      <c r="C105" s="252"/>
      <c r="D105" s="448" t="s">
        <v>1107</v>
      </c>
      <c r="E105" s="449">
        <v>40</v>
      </c>
      <c r="F105" s="207">
        <v>4</v>
      </c>
      <c r="G105" s="204" t="s">
        <v>197</v>
      </c>
      <c r="H105" s="214"/>
      <c r="I105" s="215"/>
      <c r="J105" s="216"/>
      <c r="M105" s="218"/>
    </row>
    <row r="106" spans="1:13" ht="24" customHeight="1">
      <c r="A106" s="204"/>
      <c r="B106" s="210" t="s">
        <v>1108</v>
      </c>
      <c r="C106" s="252"/>
      <c r="D106" s="448" t="s">
        <v>1106</v>
      </c>
      <c r="E106" s="449">
        <v>50</v>
      </c>
      <c r="F106" s="207">
        <v>37</v>
      </c>
      <c r="G106" s="204" t="s">
        <v>197</v>
      </c>
      <c r="H106" s="214"/>
      <c r="I106" s="215"/>
      <c r="J106" s="216"/>
      <c r="M106" s="218"/>
    </row>
    <row r="107" spans="1:13" ht="24" customHeight="1">
      <c r="A107" s="204"/>
      <c r="B107" s="210" t="s">
        <v>1108</v>
      </c>
      <c r="C107" s="252"/>
      <c r="D107" s="448" t="s">
        <v>1107</v>
      </c>
      <c r="E107" s="449">
        <v>50</v>
      </c>
      <c r="F107" s="207">
        <v>4</v>
      </c>
      <c r="G107" s="204" t="s">
        <v>197</v>
      </c>
      <c r="H107" s="214"/>
      <c r="I107" s="215"/>
      <c r="M107" s="218"/>
    </row>
    <row r="108" spans="1:13" ht="24" customHeight="1">
      <c r="A108" s="204"/>
      <c r="B108" s="210"/>
      <c r="D108" s="222"/>
      <c r="E108" s="206"/>
      <c r="F108" s="207"/>
      <c r="H108" s="214"/>
      <c r="I108" s="215"/>
      <c r="J108" s="216"/>
      <c r="M108" s="218"/>
    </row>
    <row r="109" spans="1:13" ht="24" customHeight="1">
      <c r="A109" s="204"/>
      <c r="B109" s="210" t="s">
        <v>1109</v>
      </c>
      <c r="C109" s="252"/>
      <c r="D109" s="222" t="s">
        <v>1110</v>
      </c>
      <c r="E109" s="206"/>
      <c r="F109" s="207">
        <v>5</v>
      </c>
      <c r="G109" s="204" t="s">
        <v>1088</v>
      </c>
      <c r="H109" s="214"/>
      <c r="I109" s="215"/>
      <c r="J109" s="216"/>
      <c r="M109" s="218"/>
    </row>
    <row r="110" spans="1:13" ht="24" customHeight="1">
      <c r="A110" s="204"/>
      <c r="B110" s="210" t="s">
        <v>1109</v>
      </c>
      <c r="C110" s="252"/>
      <c r="D110" s="222" t="s">
        <v>1111</v>
      </c>
      <c r="E110" s="206"/>
      <c r="F110" s="207">
        <v>2</v>
      </c>
      <c r="G110" s="204" t="s">
        <v>1088</v>
      </c>
      <c r="H110" s="214"/>
      <c r="I110" s="215"/>
      <c r="J110" s="216"/>
      <c r="M110" s="218"/>
    </row>
    <row r="111" spans="1:13" ht="24" customHeight="1">
      <c r="A111" s="204"/>
      <c r="B111" s="210" t="s">
        <v>1112</v>
      </c>
      <c r="D111" s="222" t="s">
        <v>1113</v>
      </c>
      <c r="E111" s="206"/>
      <c r="F111" s="207">
        <v>3</v>
      </c>
      <c r="G111" s="204" t="s">
        <v>1088</v>
      </c>
      <c r="H111" s="214"/>
      <c r="I111" s="215"/>
      <c r="J111" s="216"/>
      <c r="M111" s="218"/>
    </row>
    <row r="112" spans="1:13" ht="24" customHeight="1">
      <c r="A112" s="204"/>
      <c r="B112" s="210" t="s">
        <v>1076</v>
      </c>
      <c r="D112" s="222" t="s">
        <v>1077</v>
      </c>
      <c r="E112" s="206"/>
      <c r="F112" s="207">
        <v>1</v>
      </c>
      <c r="G112" s="204" t="s">
        <v>239</v>
      </c>
      <c r="H112" s="214"/>
      <c r="I112" s="215"/>
      <c r="J112" s="216"/>
      <c r="M112" s="218"/>
    </row>
    <row r="113" spans="1:13" ht="24" customHeight="1">
      <c r="A113" s="204"/>
      <c r="B113" s="210" t="s">
        <v>1089</v>
      </c>
      <c r="C113" s="252"/>
      <c r="D113" s="222"/>
      <c r="E113" s="206"/>
      <c r="F113" s="207">
        <v>1</v>
      </c>
      <c r="G113" s="204" t="s">
        <v>239</v>
      </c>
      <c r="H113" s="214"/>
      <c r="I113" s="215"/>
      <c r="J113" s="216"/>
      <c r="M113" s="218"/>
    </row>
    <row r="114" spans="1:13" ht="24" customHeight="1">
      <c r="A114" s="204"/>
      <c r="B114" s="210" t="s">
        <v>1091</v>
      </c>
      <c r="D114" s="222"/>
      <c r="E114" s="206"/>
      <c r="F114" s="207">
        <v>1</v>
      </c>
      <c r="G114" s="204" t="s">
        <v>239</v>
      </c>
      <c r="H114" s="214"/>
      <c r="I114" s="215"/>
      <c r="J114" s="216"/>
      <c r="M114" s="218"/>
    </row>
    <row r="115" spans="1:13" ht="24" customHeight="1">
      <c r="A115" s="204"/>
      <c r="B115" s="210" t="s">
        <v>1092</v>
      </c>
      <c r="C115" s="204"/>
      <c r="D115" s="219"/>
      <c r="E115" s="213"/>
      <c r="F115" s="207">
        <v>1</v>
      </c>
      <c r="G115" s="204" t="s">
        <v>239</v>
      </c>
      <c r="H115" s="214"/>
      <c r="I115" s="215"/>
      <c r="J115" s="216"/>
      <c r="M115" s="218"/>
    </row>
    <row r="116" spans="1:13" ht="24" customHeight="1">
      <c r="A116" s="204"/>
      <c r="D116" s="219"/>
      <c r="E116" s="213"/>
      <c r="F116" s="207"/>
      <c r="H116" s="208"/>
      <c r="J116" s="238"/>
      <c r="M116" s="218"/>
    </row>
    <row r="117" spans="1:13" ht="24" customHeight="1">
      <c r="A117" s="204"/>
      <c r="B117" s="210" t="s">
        <v>1114</v>
      </c>
      <c r="D117" s="328"/>
      <c r="E117" s="206"/>
      <c r="F117" s="207"/>
      <c r="H117" s="214"/>
      <c r="I117" s="215"/>
      <c r="J117" s="216"/>
      <c r="M117" s="218"/>
    </row>
    <row r="118" spans="1:13" ht="24" customHeight="1">
      <c r="A118" s="204"/>
      <c r="B118" s="204" t="s">
        <v>1094</v>
      </c>
      <c r="C118" s="252"/>
      <c r="D118" s="222"/>
      <c r="E118" s="206"/>
      <c r="F118" s="207"/>
      <c r="H118" s="214"/>
      <c r="I118" s="215"/>
      <c r="J118" s="216"/>
      <c r="M118" s="218"/>
    </row>
    <row r="119" spans="1:13" ht="24" customHeight="1">
      <c r="A119" s="204"/>
      <c r="B119" s="210"/>
      <c r="C119" s="252"/>
      <c r="D119" s="656"/>
      <c r="E119" s="657"/>
      <c r="F119" s="207"/>
      <c r="H119" s="214"/>
      <c r="I119" s="215"/>
      <c r="J119" s="216"/>
      <c r="M119" s="218"/>
    </row>
    <row r="120" spans="1:13" ht="24" customHeight="1">
      <c r="A120" s="204"/>
      <c r="B120" s="210"/>
      <c r="C120" s="252"/>
      <c r="D120" s="658"/>
      <c r="E120" s="659"/>
      <c r="F120" s="207"/>
      <c r="H120" s="214"/>
      <c r="I120" s="215"/>
      <c r="J120" s="216"/>
      <c r="M120" s="218"/>
    </row>
    <row r="121" spans="1:13" ht="24" customHeight="1">
      <c r="A121" s="204"/>
      <c r="B121" s="210" t="s">
        <v>1115</v>
      </c>
      <c r="C121" s="252"/>
      <c r="D121" s="656"/>
      <c r="E121" s="657"/>
      <c r="F121" s="207"/>
      <c r="H121" s="214"/>
      <c r="I121" s="215"/>
      <c r="J121" s="216"/>
      <c r="M121" s="218"/>
    </row>
    <row r="122" spans="1:13" ht="24" customHeight="1">
      <c r="A122" s="204"/>
      <c r="B122" s="210" t="s">
        <v>1116</v>
      </c>
      <c r="C122" s="252"/>
      <c r="D122" s="448" t="s">
        <v>1117</v>
      </c>
      <c r="E122" s="449">
        <v>20</v>
      </c>
      <c r="F122" s="207">
        <v>4</v>
      </c>
      <c r="G122" s="204" t="s">
        <v>197</v>
      </c>
      <c r="H122" s="214"/>
      <c r="I122" s="215"/>
      <c r="J122" s="216"/>
      <c r="M122" s="218"/>
    </row>
    <row r="123" spans="1:13" ht="24" customHeight="1">
      <c r="A123" s="204"/>
      <c r="B123" s="210"/>
      <c r="C123" s="252"/>
      <c r="D123" s="222"/>
      <c r="E123" s="206"/>
      <c r="F123" s="207"/>
      <c r="H123" s="214"/>
      <c r="I123" s="215"/>
      <c r="J123" s="216"/>
      <c r="M123" s="218"/>
    </row>
    <row r="124" spans="1:13" ht="24" customHeight="1">
      <c r="A124" s="204"/>
      <c r="B124" s="210" t="s">
        <v>1118</v>
      </c>
      <c r="C124" s="252"/>
      <c r="D124" s="648" t="s">
        <v>1119</v>
      </c>
      <c r="E124" s="649"/>
      <c r="F124" s="207">
        <v>2</v>
      </c>
      <c r="G124" s="204" t="s">
        <v>875</v>
      </c>
      <c r="H124" s="214"/>
      <c r="I124" s="215"/>
      <c r="J124" s="216"/>
      <c r="M124" s="218"/>
    </row>
    <row r="125" spans="1:13" ht="24" customHeight="1">
      <c r="A125" s="204"/>
      <c r="B125" s="210" t="s">
        <v>1120</v>
      </c>
      <c r="C125" s="252"/>
      <c r="D125" s="328"/>
      <c r="E125" s="206"/>
      <c r="F125" s="207">
        <v>1</v>
      </c>
      <c r="G125" s="204" t="s">
        <v>239</v>
      </c>
      <c r="H125" s="214"/>
      <c r="I125" s="215"/>
      <c r="J125" s="216"/>
      <c r="M125" s="218"/>
    </row>
    <row r="126" spans="1:13" ht="24" customHeight="1">
      <c r="A126" s="204"/>
      <c r="B126" s="210" t="s">
        <v>1086</v>
      </c>
      <c r="C126" s="252"/>
      <c r="D126" s="656" t="s">
        <v>1121</v>
      </c>
      <c r="E126" s="657"/>
      <c r="F126" s="207">
        <v>2</v>
      </c>
      <c r="G126" s="204" t="s">
        <v>1088</v>
      </c>
      <c r="H126" s="214"/>
      <c r="I126" s="215"/>
      <c r="J126" s="216"/>
      <c r="M126" s="218"/>
    </row>
    <row r="127" spans="1:13" ht="24" customHeight="1">
      <c r="A127" s="204"/>
      <c r="B127" s="210" t="s">
        <v>1089</v>
      </c>
      <c r="C127" s="252"/>
      <c r="D127" s="222"/>
      <c r="E127" s="206"/>
      <c r="F127" s="207">
        <v>1</v>
      </c>
      <c r="G127" s="204" t="s">
        <v>239</v>
      </c>
      <c r="H127" s="214"/>
      <c r="I127" s="215"/>
      <c r="J127" s="216"/>
      <c r="M127" s="218"/>
    </row>
    <row r="128" spans="1:13" ht="24" customHeight="1">
      <c r="A128" s="204"/>
      <c r="B128" s="210" t="s">
        <v>1091</v>
      </c>
      <c r="D128" s="222"/>
      <c r="E128" s="206"/>
      <c r="F128" s="207">
        <v>1</v>
      </c>
      <c r="G128" s="204" t="s">
        <v>239</v>
      </c>
      <c r="H128" s="214"/>
      <c r="I128" s="215"/>
      <c r="J128" s="216"/>
      <c r="M128" s="218"/>
    </row>
    <row r="129" spans="1:13" ht="24" customHeight="1">
      <c r="A129" s="204"/>
      <c r="B129" s="210" t="s">
        <v>1092</v>
      </c>
      <c r="C129" s="204"/>
      <c r="D129" s="219"/>
      <c r="E129" s="213"/>
      <c r="F129" s="207">
        <v>1</v>
      </c>
      <c r="G129" s="204" t="s">
        <v>239</v>
      </c>
      <c r="H129" s="214"/>
      <c r="I129" s="215"/>
      <c r="J129" s="216"/>
      <c r="M129" s="218"/>
    </row>
    <row r="130" spans="1:13" ht="24" customHeight="1">
      <c r="A130" s="204"/>
      <c r="B130" s="210"/>
      <c r="C130" s="252"/>
      <c r="D130" s="222"/>
      <c r="E130" s="206"/>
      <c r="F130" s="207"/>
      <c r="H130" s="214"/>
      <c r="I130" s="215"/>
      <c r="J130" s="216"/>
      <c r="M130" s="218"/>
    </row>
    <row r="131" spans="1:13" ht="24" customHeight="1">
      <c r="A131" s="204"/>
      <c r="B131" s="204"/>
      <c r="C131" s="252"/>
      <c r="D131" s="222"/>
      <c r="E131" s="206"/>
      <c r="F131" s="207"/>
      <c r="H131" s="214"/>
      <c r="I131" s="215"/>
      <c r="J131" s="216"/>
      <c r="M131" s="218"/>
    </row>
    <row r="132" spans="1:13" ht="24" customHeight="1">
      <c r="A132" s="204"/>
      <c r="B132" s="204" t="s">
        <v>1094</v>
      </c>
      <c r="C132" s="252"/>
      <c r="D132" s="222"/>
      <c r="E132" s="206"/>
      <c r="F132" s="207"/>
      <c r="H132" s="214"/>
      <c r="I132" s="215"/>
      <c r="J132" s="216"/>
      <c r="M132" s="218"/>
    </row>
    <row r="133" spans="1:13" ht="24" customHeight="1">
      <c r="A133" s="204"/>
      <c r="B133" s="210"/>
      <c r="C133" s="252"/>
      <c r="D133" s="222"/>
      <c r="E133" s="206"/>
      <c r="F133" s="207"/>
      <c r="H133" s="214"/>
      <c r="I133" s="215"/>
      <c r="J133" s="216"/>
      <c r="M133" s="218"/>
    </row>
    <row r="134" spans="1:13" ht="24" customHeight="1">
      <c r="A134" s="204"/>
      <c r="B134" s="210"/>
      <c r="C134" s="204"/>
      <c r="D134" s="219"/>
      <c r="E134" s="213"/>
      <c r="F134" s="207"/>
      <c r="H134" s="208"/>
      <c r="I134" s="215"/>
      <c r="J134" s="216"/>
      <c r="M134" s="218"/>
    </row>
    <row r="135" spans="1:13" ht="24" customHeight="1">
      <c r="A135" s="204"/>
      <c r="D135" s="219"/>
      <c r="E135" s="213"/>
      <c r="F135" s="207"/>
      <c r="H135" s="208"/>
      <c r="J135" s="238"/>
      <c r="M135" s="218"/>
    </row>
    <row r="136" spans="1:13" ht="24" customHeight="1">
      <c r="A136" s="204"/>
      <c r="B136" s="210" t="s">
        <v>1400</v>
      </c>
      <c r="D136" s="222"/>
      <c r="E136" s="206"/>
      <c r="F136" s="207"/>
      <c r="H136" s="208"/>
      <c r="I136" s="215"/>
      <c r="J136" s="210"/>
      <c r="M136" s="218"/>
    </row>
    <row r="137" spans="1:13" ht="24" customHeight="1">
      <c r="A137" s="204"/>
      <c r="B137" s="210" t="s">
        <v>1401</v>
      </c>
      <c r="C137" s="252"/>
      <c r="D137" s="648"/>
      <c r="E137" s="649"/>
      <c r="F137" s="207"/>
      <c r="H137" s="214"/>
      <c r="I137" s="215"/>
      <c r="J137" s="216"/>
      <c r="M137" s="218"/>
    </row>
    <row r="138" spans="1:13" ht="24" customHeight="1">
      <c r="A138" s="204"/>
      <c r="B138" s="210" t="s">
        <v>1124</v>
      </c>
      <c r="C138" s="252"/>
      <c r="D138" s="648" t="s">
        <v>1125</v>
      </c>
      <c r="E138" s="649"/>
      <c r="F138" s="207">
        <v>1</v>
      </c>
      <c r="G138" s="204" t="s">
        <v>358</v>
      </c>
      <c r="H138" s="214"/>
      <c r="I138" s="215"/>
      <c r="J138" s="216"/>
      <c r="M138" s="218"/>
    </row>
    <row r="139" spans="1:13" ht="24" customHeight="1">
      <c r="A139" s="204"/>
      <c r="B139" s="210" t="s">
        <v>1126</v>
      </c>
      <c r="C139" s="252"/>
      <c r="D139" s="648" t="s">
        <v>1127</v>
      </c>
      <c r="E139" s="649"/>
      <c r="F139" s="207">
        <v>1</v>
      </c>
      <c r="G139" s="204" t="s">
        <v>595</v>
      </c>
      <c r="H139" s="214"/>
      <c r="I139" s="215"/>
      <c r="J139" s="216"/>
      <c r="M139" s="218"/>
    </row>
    <row r="140" spans="1:13" ht="24" customHeight="1">
      <c r="A140" s="204"/>
      <c r="B140" s="210" t="s">
        <v>1128</v>
      </c>
      <c r="C140" s="252"/>
      <c r="D140" s="648" t="s">
        <v>1129</v>
      </c>
      <c r="E140" s="649"/>
      <c r="F140" s="207">
        <v>1</v>
      </c>
      <c r="G140" s="204" t="s">
        <v>595</v>
      </c>
      <c r="H140" s="214"/>
      <c r="I140" s="215"/>
      <c r="J140" s="216"/>
      <c r="M140" s="218"/>
    </row>
    <row r="141" spans="1:13" ht="24" customHeight="1">
      <c r="A141" s="204"/>
      <c r="B141" s="210" t="s">
        <v>1130</v>
      </c>
      <c r="C141" s="252"/>
      <c r="D141" s="648" t="s">
        <v>1131</v>
      </c>
      <c r="E141" s="649"/>
      <c r="F141" s="207">
        <v>1</v>
      </c>
      <c r="G141" s="204" t="s">
        <v>595</v>
      </c>
      <c r="H141" s="214"/>
      <c r="I141" s="215"/>
      <c r="J141" s="216"/>
      <c r="M141" s="218"/>
    </row>
    <row r="142" spans="1:13" ht="24" customHeight="1">
      <c r="A142" s="204"/>
      <c r="B142" s="210" t="s">
        <v>1132</v>
      </c>
      <c r="C142" s="252"/>
      <c r="D142" s="648" t="s">
        <v>1133</v>
      </c>
      <c r="E142" s="649"/>
      <c r="F142" s="207">
        <v>1</v>
      </c>
      <c r="G142" s="204" t="s">
        <v>595</v>
      </c>
      <c r="H142" s="214"/>
      <c r="I142" s="215"/>
      <c r="J142" s="216"/>
      <c r="M142" s="218"/>
    </row>
    <row r="143" spans="1:13" ht="24" customHeight="1">
      <c r="A143" s="204"/>
      <c r="B143" s="210" t="s">
        <v>1134</v>
      </c>
      <c r="C143" s="252"/>
      <c r="D143" s="648" t="s">
        <v>1135</v>
      </c>
      <c r="E143" s="649"/>
      <c r="F143" s="207">
        <v>3</v>
      </c>
      <c r="G143" s="204" t="s">
        <v>595</v>
      </c>
      <c r="H143" s="214"/>
      <c r="I143" s="215"/>
      <c r="J143" s="216"/>
      <c r="M143" s="218"/>
    </row>
    <row r="144" spans="1:13" ht="24" customHeight="1">
      <c r="A144" s="204"/>
      <c r="B144" s="210" t="s">
        <v>1136</v>
      </c>
      <c r="C144" s="252"/>
      <c r="D144" s="648" t="s">
        <v>1137</v>
      </c>
      <c r="E144" s="649"/>
      <c r="F144" s="207">
        <v>2</v>
      </c>
      <c r="G144" s="204" t="s">
        <v>595</v>
      </c>
      <c r="H144" s="214"/>
      <c r="I144" s="215"/>
      <c r="J144" s="216"/>
      <c r="M144" s="218"/>
    </row>
    <row r="145" spans="1:13" ht="24" customHeight="1">
      <c r="A145" s="204"/>
      <c r="B145" s="210" t="s">
        <v>1138</v>
      </c>
      <c r="C145" s="252"/>
      <c r="D145" s="648" t="s">
        <v>1139</v>
      </c>
      <c r="E145" s="649"/>
      <c r="F145" s="207">
        <v>2</v>
      </c>
      <c r="G145" s="204" t="s">
        <v>595</v>
      </c>
      <c r="H145" s="214"/>
      <c r="I145" s="215"/>
      <c r="J145" s="216"/>
      <c r="M145" s="218"/>
    </row>
    <row r="146" spans="1:13" ht="24" customHeight="1">
      <c r="A146" s="204"/>
      <c r="B146" s="210" t="s">
        <v>1140</v>
      </c>
      <c r="D146" s="648" t="s">
        <v>1141</v>
      </c>
      <c r="E146" s="649"/>
      <c r="F146" s="207">
        <v>2</v>
      </c>
      <c r="G146" s="204" t="s">
        <v>595</v>
      </c>
      <c r="H146" s="214"/>
      <c r="I146" s="215"/>
      <c r="J146" s="216"/>
      <c r="M146" s="218"/>
    </row>
    <row r="147" spans="1:13" ht="24" customHeight="1">
      <c r="A147" s="204"/>
      <c r="B147" s="210" t="s">
        <v>1142</v>
      </c>
      <c r="D147" s="648" t="s">
        <v>1143</v>
      </c>
      <c r="E147" s="649"/>
      <c r="F147" s="207">
        <v>2</v>
      </c>
      <c r="G147" s="204" t="s">
        <v>595</v>
      </c>
      <c r="H147" s="214"/>
      <c r="I147" s="215"/>
      <c r="J147" s="216"/>
      <c r="M147" s="218"/>
    </row>
    <row r="148" spans="1:13" ht="24" customHeight="1">
      <c r="A148" s="204"/>
      <c r="B148" s="210"/>
      <c r="C148" s="252"/>
      <c r="D148" s="328"/>
      <c r="E148" s="206"/>
      <c r="F148" s="207"/>
      <c r="H148" s="214"/>
      <c r="I148" s="215"/>
      <c r="J148" s="216"/>
      <c r="M148" s="218"/>
    </row>
    <row r="149" spans="1:13" ht="24" customHeight="1">
      <c r="A149" s="204"/>
      <c r="B149" s="210" t="s">
        <v>1144</v>
      </c>
      <c r="D149" s="328"/>
      <c r="E149" s="206"/>
      <c r="F149" s="207">
        <v>1</v>
      </c>
      <c r="G149" s="204" t="s">
        <v>239</v>
      </c>
      <c r="H149" s="214"/>
      <c r="I149" s="215"/>
      <c r="J149" s="216"/>
      <c r="M149" s="218"/>
    </row>
    <row r="150" spans="1:13" ht="24" customHeight="1">
      <c r="A150" s="204"/>
      <c r="B150" s="210"/>
      <c r="C150" s="252"/>
      <c r="D150" s="222"/>
      <c r="E150" s="206"/>
      <c r="F150" s="207"/>
      <c r="H150" s="214"/>
      <c r="I150" s="215"/>
      <c r="J150" s="216"/>
      <c r="M150" s="218"/>
    </row>
    <row r="151" spans="1:13" ht="24" customHeight="1">
      <c r="A151" s="204"/>
      <c r="B151" s="210"/>
      <c r="C151" s="252"/>
      <c r="D151" s="222"/>
      <c r="E151" s="206"/>
      <c r="F151" s="207"/>
      <c r="H151" s="214"/>
      <c r="I151" s="215"/>
      <c r="J151" s="216"/>
      <c r="M151" s="218"/>
    </row>
    <row r="152" spans="1:13" ht="24" customHeight="1">
      <c r="A152" s="204"/>
      <c r="B152" s="210" t="s">
        <v>1402</v>
      </c>
      <c r="C152" s="252"/>
      <c r="D152" s="222"/>
      <c r="E152" s="206"/>
      <c r="F152" s="207"/>
      <c r="H152" s="214"/>
      <c r="I152" s="215"/>
      <c r="J152" s="216"/>
      <c r="M152" s="218"/>
    </row>
    <row r="153" spans="1:13" ht="24" customHeight="1">
      <c r="A153" s="204"/>
      <c r="B153" s="210"/>
      <c r="C153" s="204"/>
      <c r="D153" s="219"/>
      <c r="E153" s="213"/>
      <c r="F153" s="207"/>
      <c r="H153" s="208"/>
      <c r="I153" s="215"/>
      <c r="J153" s="216"/>
      <c r="M153" s="218"/>
    </row>
    <row r="154" spans="1:13" ht="24" customHeight="1">
      <c r="A154" s="204"/>
      <c r="D154" s="219"/>
      <c r="E154" s="213"/>
      <c r="F154" s="207"/>
      <c r="H154" s="208"/>
      <c r="J154" s="238"/>
      <c r="M154" s="218"/>
    </row>
    <row r="155" spans="1:13" ht="24" customHeight="1">
      <c r="A155" s="204"/>
      <c r="B155" s="210" t="s">
        <v>1403</v>
      </c>
      <c r="D155" s="222"/>
      <c r="E155" s="206"/>
      <c r="F155" s="207"/>
      <c r="H155" s="208"/>
      <c r="I155" s="215"/>
      <c r="J155" s="210"/>
      <c r="M155" s="218"/>
    </row>
    <row r="156" spans="1:13" ht="24" customHeight="1">
      <c r="A156" s="204"/>
      <c r="B156" s="210" t="s">
        <v>1147</v>
      </c>
      <c r="C156" s="252"/>
      <c r="D156" s="450" t="s">
        <v>1148</v>
      </c>
      <c r="E156" s="451">
        <v>6.35</v>
      </c>
      <c r="F156" s="207">
        <v>16</v>
      </c>
      <c r="G156" s="204" t="s">
        <v>197</v>
      </c>
      <c r="H156" s="214"/>
      <c r="I156" s="215"/>
      <c r="J156" s="216"/>
      <c r="M156" s="218"/>
    </row>
    <row r="157" spans="1:13" ht="24" customHeight="1">
      <c r="A157" s="204"/>
      <c r="B157" s="210" t="s">
        <v>1147</v>
      </c>
      <c r="C157" s="252"/>
      <c r="D157" s="450" t="s">
        <v>1148</v>
      </c>
      <c r="E157" s="451">
        <v>9.52</v>
      </c>
      <c r="F157" s="207">
        <v>33</v>
      </c>
      <c r="G157" s="204" t="s">
        <v>197</v>
      </c>
      <c r="H157" s="214"/>
      <c r="I157" s="215"/>
      <c r="J157" s="216"/>
      <c r="M157" s="218"/>
    </row>
    <row r="158" spans="1:13" ht="24" customHeight="1">
      <c r="A158" s="204"/>
      <c r="B158" s="210" t="s">
        <v>1147</v>
      </c>
      <c r="C158" s="252"/>
      <c r="D158" s="450" t="s">
        <v>1148</v>
      </c>
      <c r="E158" s="451">
        <v>12.7</v>
      </c>
      <c r="F158" s="207">
        <v>13</v>
      </c>
      <c r="G158" s="204" t="s">
        <v>197</v>
      </c>
      <c r="H158" s="214"/>
      <c r="I158" s="215"/>
      <c r="J158" s="216"/>
      <c r="M158" s="218"/>
    </row>
    <row r="159" spans="1:13" ht="24" customHeight="1">
      <c r="A159" s="204"/>
      <c r="B159" s="210" t="s">
        <v>1147</v>
      </c>
      <c r="C159" s="252"/>
      <c r="D159" s="450" t="s">
        <v>1148</v>
      </c>
      <c r="E159" s="451">
        <v>15.88</v>
      </c>
      <c r="F159" s="207">
        <v>11</v>
      </c>
      <c r="G159" s="204" t="s">
        <v>197</v>
      </c>
      <c r="H159" s="214"/>
      <c r="I159" s="215"/>
      <c r="J159" s="216"/>
      <c r="M159" s="218"/>
    </row>
    <row r="160" spans="1:13" ht="24" customHeight="1">
      <c r="A160" s="204"/>
      <c r="B160" s="210" t="s">
        <v>1147</v>
      </c>
      <c r="C160" s="252"/>
      <c r="D160" s="450" t="s">
        <v>1149</v>
      </c>
      <c r="E160" s="451">
        <v>12.7</v>
      </c>
      <c r="F160" s="207">
        <v>16</v>
      </c>
      <c r="G160" s="204" t="s">
        <v>197</v>
      </c>
      <c r="H160" s="214"/>
      <c r="I160" s="215"/>
      <c r="J160" s="216"/>
      <c r="M160" s="218"/>
    </row>
    <row r="161" spans="1:13" ht="24" customHeight="1">
      <c r="A161" s="204"/>
      <c r="B161" s="210" t="s">
        <v>1147</v>
      </c>
      <c r="C161" s="252"/>
      <c r="D161" s="450" t="s">
        <v>1149</v>
      </c>
      <c r="E161" s="451">
        <v>15.88</v>
      </c>
      <c r="F161" s="207">
        <v>30</v>
      </c>
      <c r="G161" s="204" t="s">
        <v>197</v>
      </c>
      <c r="H161" s="214"/>
      <c r="I161" s="215"/>
      <c r="J161" s="216"/>
      <c r="M161" s="218"/>
    </row>
    <row r="162" spans="1:13" ht="24" customHeight="1">
      <c r="A162" s="204"/>
      <c r="B162" s="210" t="s">
        <v>1147</v>
      </c>
      <c r="D162" s="450" t="s">
        <v>1149</v>
      </c>
      <c r="E162" s="451">
        <v>19.05</v>
      </c>
      <c r="F162" s="207">
        <v>3</v>
      </c>
      <c r="G162" s="204" t="s">
        <v>197</v>
      </c>
      <c r="H162" s="214"/>
      <c r="I162" s="215"/>
      <c r="J162" s="216"/>
      <c r="M162" s="218"/>
    </row>
    <row r="163" spans="1:13" ht="24" customHeight="1">
      <c r="A163" s="204"/>
      <c r="B163" s="210" t="s">
        <v>1147</v>
      </c>
      <c r="C163" s="252"/>
      <c r="D163" s="450" t="s">
        <v>1149</v>
      </c>
      <c r="E163" s="451">
        <v>22.2</v>
      </c>
      <c r="F163" s="207">
        <v>9</v>
      </c>
      <c r="G163" s="204" t="s">
        <v>197</v>
      </c>
      <c r="H163" s="214"/>
      <c r="I163" s="215"/>
      <c r="J163" s="216"/>
      <c r="M163" s="218"/>
    </row>
    <row r="164" spans="1:13" ht="24" customHeight="1">
      <c r="A164" s="204"/>
      <c r="B164" s="210" t="s">
        <v>1147</v>
      </c>
      <c r="C164" s="252"/>
      <c r="D164" s="450" t="s">
        <v>1149</v>
      </c>
      <c r="E164" s="451">
        <v>28.6</v>
      </c>
      <c r="F164" s="207">
        <v>5</v>
      </c>
      <c r="G164" s="204" t="s">
        <v>197</v>
      </c>
      <c r="H164" s="214"/>
      <c r="I164" s="215"/>
      <c r="J164" s="216"/>
      <c r="M164" s="218"/>
    </row>
    <row r="165" spans="1:13" ht="24" customHeight="1">
      <c r="A165" s="204"/>
      <c r="B165" s="210" t="s">
        <v>1147</v>
      </c>
      <c r="D165" s="450" t="s">
        <v>1149</v>
      </c>
      <c r="E165" s="451">
        <v>31.8</v>
      </c>
      <c r="F165" s="207">
        <v>11</v>
      </c>
      <c r="G165" s="204" t="s">
        <v>197</v>
      </c>
      <c r="H165" s="214"/>
      <c r="I165" s="215"/>
      <c r="J165" s="216"/>
      <c r="M165" s="218"/>
    </row>
    <row r="166" spans="1:13" ht="24" customHeight="1">
      <c r="A166" s="204"/>
      <c r="B166" s="210"/>
      <c r="C166" s="252"/>
      <c r="D166" s="222"/>
      <c r="E166" s="206"/>
      <c r="F166" s="207"/>
      <c r="H166" s="214"/>
      <c r="I166" s="215"/>
      <c r="J166" s="216"/>
      <c r="M166" s="218"/>
    </row>
    <row r="167" spans="1:13" ht="24" customHeight="1">
      <c r="A167" s="204"/>
      <c r="B167" s="210" t="s">
        <v>1150</v>
      </c>
      <c r="C167" s="252"/>
      <c r="D167" s="450" t="s">
        <v>1106</v>
      </c>
      <c r="E167" s="452">
        <v>30</v>
      </c>
      <c r="F167" s="207">
        <v>59</v>
      </c>
      <c r="G167" s="204" t="s">
        <v>197</v>
      </c>
      <c r="H167" s="214"/>
      <c r="I167" s="215"/>
      <c r="J167" s="216"/>
      <c r="M167" s="218"/>
    </row>
    <row r="168" spans="1:13" ht="24" customHeight="1">
      <c r="A168" s="204"/>
      <c r="B168" s="210" t="s">
        <v>1150</v>
      </c>
      <c r="C168" s="252"/>
      <c r="D168" s="450" t="s">
        <v>1106</v>
      </c>
      <c r="E168" s="452">
        <v>25</v>
      </c>
      <c r="F168" s="207">
        <v>20</v>
      </c>
      <c r="G168" s="204" t="s">
        <v>197</v>
      </c>
      <c r="H168" s="214"/>
      <c r="I168" s="215"/>
      <c r="J168" s="216"/>
      <c r="M168" s="218"/>
    </row>
    <row r="169" spans="1:13" ht="24" customHeight="1">
      <c r="A169" s="204"/>
      <c r="B169" s="210" t="s">
        <v>1089</v>
      </c>
      <c r="C169" s="252"/>
      <c r="D169" s="222"/>
      <c r="E169" s="206"/>
      <c r="F169" s="207">
        <v>1</v>
      </c>
      <c r="G169" s="204" t="s">
        <v>239</v>
      </c>
      <c r="H169" s="214"/>
      <c r="I169" s="215"/>
      <c r="J169" s="216"/>
      <c r="M169" s="218"/>
    </row>
    <row r="170" spans="1:13" ht="24" customHeight="1">
      <c r="A170" s="204"/>
      <c r="B170" s="210" t="s">
        <v>1076</v>
      </c>
      <c r="C170" s="252"/>
      <c r="D170" s="222" t="s">
        <v>1090</v>
      </c>
      <c r="E170" s="206"/>
      <c r="F170" s="207">
        <v>1</v>
      </c>
      <c r="G170" s="204" t="s">
        <v>239</v>
      </c>
      <c r="H170" s="214"/>
      <c r="I170" s="215"/>
      <c r="J170" s="216"/>
      <c r="M170" s="218"/>
    </row>
    <row r="171" spans="1:13" ht="24" customHeight="1">
      <c r="A171" s="204"/>
      <c r="B171" s="210"/>
      <c r="C171" s="252"/>
      <c r="D171" s="222"/>
      <c r="E171" s="206"/>
      <c r="F171" s="207"/>
      <c r="H171" s="214"/>
      <c r="I171" s="215"/>
      <c r="J171" s="216"/>
      <c r="M171" s="218"/>
    </row>
    <row r="172" spans="1:13" ht="24" customHeight="1">
      <c r="A172" s="204"/>
      <c r="B172" s="210"/>
      <c r="C172" s="204"/>
      <c r="D172" s="219"/>
      <c r="E172" s="213"/>
      <c r="F172" s="207"/>
      <c r="H172" s="208"/>
      <c r="I172" s="215"/>
      <c r="J172" s="216"/>
      <c r="M172" s="218"/>
    </row>
    <row r="173" spans="1:13" ht="24" customHeight="1">
      <c r="A173" s="204"/>
      <c r="D173" s="219"/>
      <c r="E173" s="213"/>
      <c r="F173" s="207"/>
      <c r="H173" s="208"/>
      <c r="J173" s="238"/>
      <c r="M173" s="218"/>
    </row>
    <row r="174" spans="1:13" ht="24" customHeight="1">
      <c r="A174" s="204"/>
      <c r="B174" s="447" t="s">
        <v>1151</v>
      </c>
      <c r="D174" s="222" t="s">
        <v>1152</v>
      </c>
      <c r="E174" s="206"/>
      <c r="F174" s="207">
        <v>3</v>
      </c>
      <c r="G174" s="204" t="s">
        <v>1072</v>
      </c>
      <c r="H174" s="208"/>
      <c r="I174" s="215"/>
      <c r="J174" s="210"/>
      <c r="M174" s="218"/>
    </row>
    <row r="175" spans="1:13" ht="24" customHeight="1">
      <c r="A175" s="204"/>
      <c r="B175" s="210" t="s">
        <v>1153</v>
      </c>
      <c r="C175" s="252"/>
      <c r="D175" s="656" t="s">
        <v>1154</v>
      </c>
      <c r="E175" s="657"/>
      <c r="F175" s="207">
        <v>1</v>
      </c>
      <c r="G175" s="204" t="s">
        <v>168</v>
      </c>
      <c r="H175" s="214"/>
      <c r="I175" s="215"/>
      <c r="J175" s="210"/>
      <c r="M175" s="218"/>
    </row>
    <row r="176" spans="1:13" ht="24" customHeight="1">
      <c r="A176" s="204"/>
      <c r="B176" s="210" t="s">
        <v>1091</v>
      </c>
      <c r="D176" s="222"/>
      <c r="E176" s="206"/>
      <c r="F176" s="207">
        <v>1</v>
      </c>
      <c r="G176" s="204" t="s">
        <v>239</v>
      </c>
      <c r="H176" s="214"/>
      <c r="I176" s="215"/>
      <c r="J176" s="216"/>
      <c r="K176" s="225"/>
      <c r="M176" s="218"/>
    </row>
    <row r="177" spans="1:13" ht="24" customHeight="1">
      <c r="A177" s="204"/>
      <c r="B177" s="210" t="s">
        <v>1092</v>
      </c>
      <c r="C177" s="204"/>
      <c r="D177" s="219"/>
      <c r="E177" s="213"/>
      <c r="F177" s="207">
        <v>1</v>
      </c>
      <c r="G177" s="204" t="s">
        <v>239</v>
      </c>
      <c r="H177" s="214"/>
      <c r="I177" s="215"/>
      <c r="J177" s="216"/>
      <c r="K177" s="225"/>
      <c r="M177" s="218"/>
    </row>
    <row r="178" spans="1:13" ht="24" customHeight="1">
      <c r="A178" s="204"/>
      <c r="B178" s="210"/>
      <c r="C178" s="252"/>
      <c r="D178" s="656"/>
      <c r="E178" s="657"/>
      <c r="F178" s="207"/>
      <c r="H178" s="214"/>
      <c r="I178" s="215"/>
      <c r="J178" s="216"/>
      <c r="K178" s="225"/>
      <c r="M178" s="218"/>
    </row>
    <row r="179" spans="1:13" ht="24" customHeight="1">
      <c r="A179" s="204"/>
      <c r="B179" s="210"/>
      <c r="C179" s="252"/>
      <c r="D179" s="656"/>
      <c r="E179" s="657"/>
      <c r="F179" s="207"/>
      <c r="H179" s="214"/>
      <c r="I179" s="215"/>
      <c r="J179" s="216"/>
      <c r="K179" s="225"/>
      <c r="M179" s="218"/>
    </row>
    <row r="180" spans="1:13" ht="24" customHeight="1">
      <c r="A180" s="204"/>
      <c r="B180" s="210" t="s">
        <v>1404</v>
      </c>
      <c r="D180" s="222"/>
      <c r="E180" s="206"/>
      <c r="F180" s="207"/>
      <c r="H180" s="214"/>
      <c r="I180" s="215"/>
      <c r="J180" s="216"/>
      <c r="K180" s="225"/>
      <c r="M180" s="218"/>
    </row>
    <row r="181" spans="1:13" ht="24" customHeight="1">
      <c r="A181" s="204"/>
      <c r="B181" s="204" t="s">
        <v>1094</v>
      </c>
      <c r="C181" s="252"/>
      <c r="D181" s="222"/>
      <c r="E181" s="206"/>
      <c r="F181" s="207"/>
      <c r="H181" s="214"/>
      <c r="I181" s="215"/>
      <c r="J181" s="216"/>
      <c r="K181" s="225"/>
      <c r="M181" s="218"/>
    </row>
    <row r="182" spans="1:13" ht="24" customHeight="1">
      <c r="A182" s="204"/>
      <c r="B182" s="210"/>
      <c r="C182" s="252"/>
      <c r="D182" s="328"/>
      <c r="E182" s="206"/>
      <c r="F182" s="207"/>
      <c r="H182" s="214"/>
      <c r="I182" s="215"/>
      <c r="J182" s="216"/>
      <c r="K182" s="225"/>
      <c r="M182" s="218"/>
    </row>
    <row r="183" spans="1:13" ht="24" customHeight="1">
      <c r="A183" s="204"/>
      <c r="B183" s="210"/>
      <c r="C183" s="252"/>
      <c r="D183" s="328"/>
      <c r="E183" s="206"/>
      <c r="F183" s="207"/>
      <c r="H183" s="214"/>
      <c r="I183" s="215"/>
      <c r="J183" s="216"/>
      <c r="K183" s="225"/>
      <c r="M183" s="218"/>
    </row>
    <row r="184" spans="1:13" ht="24" customHeight="1">
      <c r="A184" s="204"/>
      <c r="B184" s="210"/>
      <c r="D184" s="328"/>
      <c r="E184" s="206"/>
      <c r="F184" s="207"/>
      <c r="H184" s="214"/>
      <c r="I184" s="215"/>
      <c r="J184" s="216"/>
      <c r="K184" s="225"/>
      <c r="M184" s="218"/>
    </row>
    <row r="185" spans="1:13" ht="24" customHeight="1">
      <c r="A185" s="204"/>
      <c r="B185" s="210"/>
      <c r="C185" s="252"/>
      <c r="D185" s="328"/>
      <c r="E185" s="206"/>
      <c r="F185" s="207"/>
      <c r="H185" s="214"/>
      <c r="I185" s="215"/>
      <c r="J185" s="216"/>
      <c r="K185" s="225"/>
      <c r="M185" s="218"/>
    </row>
    <row r="186" spans="1:13" ht="24" customHeight="1">
      <c r="A186" s="204"/>
      <c r="B186" s="210"/>
      <c r="C186" s="252"/>
      <c r="D186" s="328"/>
      <c r="E186" s="206"/>
      <c r="F186" s="207"/>
      <c r="H186" s="214"/>
      <c r="I186" s="215"/>
      <c r="J186" s="216"/>
      <c r="K186" s="225"/>
      <c r="M186" s="218"/>
    </row>
    <row r="187" spans="1:13" ht="24" customHeight="1">
      <c r="A187" s="204"/>
      <c r="B187" s="210"/>
      <c r="D187" s="328"/>
      <c r="E187" s="206"/>
      <c r="F187" s="207"/>
      <c r="H187" s="214"/>
      <c r="I187" s="215"/>
      <c r="J187" s="216"/>
      <c r="K187" s="225"/>
      <c r="M187" s="218"/>
    </row>
    <row r="188" spans="1:13" ht="24" customHeight="1">
      <c r="A188" s="204"/>
      <c r="B188" s="210"/>
      <c r="C188" s="252"/>
      <c r="D188" s="222"/>
      <c r="E188" s="206"/>
      <c r="F188" s="207"/>
      <c r="H188" s="214"/>
      <c r="I188" s="215"/>
      <c r="J188" s="216"/>
      <c r="K188" s="225"/>
      <c r="M188" s="218"/>
    </row>
    <row r="189" spans="1:13" ht="24" customHeight="1">
      <c r="A189" s="204"/>
      <c r="B189" s="210"/>
      <c r="C189" s="252"/>
      <c r="D189" s="222"/>
      <c r="E189" s="206"/>
      <c r="F189" s="207"/>
      <c r="H189" s="214"/>
      <c r="I189" s="215"/>
      <c r="J189" s="216"/>
      <c r="K189" s="225"/>
      <c r="M189" s="218"/>
    </row>
    <row r="190" spans="1:13" ht="24" customHeight="1">
      <c r="A190" s="204"/>
      <c r="B190" s="210"/>
      <c r="C190" s="252"/>
      <c r="D190" s="222"/>
      <c r="E190" s="206"/>
      <c r="F190" s="207"/>
      <c r="H190" s="214"/>
      <c r="I190" s="215"/>
      <c r="J190" s="216"/>
      <c r="K190" s="225"/>
      <c r="M190" s="218"/>
    </row>
    <row r="191" spans="1:13" ht="24" customHeight="1">
      <c r="A191" s="204"/>
      <c r="B191" s="210"/>
      <c r="C191" s="204"/>
      <c r="D191" s="219"/>
      <c r="E191" s="213"/>
      <c r="F191" s="207"/>
      <c r="H191" s="208"/>
      <c r="I191" s="215"/>
      <c r="J191" s="216"/>
      <c r="K191" s="225"/>
      <c r="M191" s="218"/>
    </row>
    <row r="192" spans="1:13" ht="24" customHeight="1">
      <c r="A192" s="204"/>
      <c r="D192" s="219"/>
      <c r="E192" s="213"/>
      <c r="F192" s="207"/>
      <c r="H192" s="208"/>
      <c r="J192" s="238"/>
      <c r="K192" s="225"/>
      <c r="M192" s="218"/>
    </row>
    <row r="193" spans="1:13" ht="24" customHeight="1">
      <c r="A193" s="204"/>
      <c r="B193" s="210" t="s">
        <v>1405</v>
      </c>
      <c r="D193" s="453"/>
      <c r="E193" s="454"/>
      <c r="F193" s="207"/>
      <c r="H193" s="208"/>
      <c r="I193" s="215"/>
      <c r="J193" s="210"/>
      <c r="K193" s="225"/>
      <c r="M193" s="218"/>
    </row>
    <row r="194" spans="1:13" ht="24" customHeight="1">
      <c r="A194" s="204"/>
      <c r="B194" s="210" t="s">
        <v>1156</v>
      </c>
      <c r="C194" s="252"/>
      <c r="D194" s="652" t="s">
        <v>1157</v>
      </c>
      <c r="E194" s="653"/>
      <c r="F194" s="207">
        <v>87</v>
      </c>
      <c r="G194" s="204" t="s">
        <v>197</v>
      </c>
      <c r="H194" s="214"/>
      <c r="I194" s="215"/>
      <c r="J194" s="216"/>
      <c r="K194" s="225"/>
      <c r="M194" s="218"/>
    </row>
    <row r="195" spans="1:13" ht="24" customHeight="1">
      <c r="A195" s="204"/>
      <c r="B195" s="210" t="s">
        <v>1156</v>
      </c>
      <c r="C195" s="252"/>
      <c r="D195" s="652" t="s">
        <v>1158</v>
      </c>
      <c r="E195" s="653"/>
      <c r="F195" s="207">
        <v>145</v>
      </c>
      <c r="G195" s="204" t="s">
        <v>197</v>
      </c>
      <c r="H195" s="214"/>
      <c r="I195" s="215"/>
      <c r="J195" s="216"/>
      <c r="K195" s="225"/>
      <c r="M195" s="218"/>
    </row>
    <row r="196" spans="1:13" ht="24" customHeight="1">
      <c r="A196" s="204"/>
      <c r="B196" s="210" t="s">
        <v>1159</v>
      </c>
      <c r="C196" s="252"/>
      <c r="D196" s="654" t="s">
        <v>1160</v>
      </c>
      <c r="E196" s="655"/>
      <c r="F196" s="207">
        <v>37</v>
      </c>
      <c r="G196" s="204" t="s">
        <v>197</v>
      </c>
      <c r="H196" s="214"/>
      <c r="I196" s="215"/>
      <c r="J196" s="216"/>
      <c r="K196" s="225"/>
      <c r="M196" s="218"/>
    </row>
    <row r="197" spans="1:13" ht="24" customHeight="1">
      <c r="A197" s="204"/>
      <c r="B197" s="210" t="s">
        <v>1161</v>
      </c>
      <c r="C197" s="252"/>
      <c r="D197" s="652"/>
      <c r="E197" s="653"/>
      <c r="F197" s="207">
        <v>1</v>
      </c>
      <c r="G197" s="204" t="s">
        <v>239</v>
      </c>
      <c r="H197" s="214"/>
      <c r="I197" s="215"/>
      <c r="J197" s="216"/>
      <c r="K197" s="225"/>
      <c r="M197" s="218"/>
    </row>
    <row r="198" spans="1:13" ht="24" customHeight="1">
      <c r="A198" s="204"/>
      <c r="B198" s="210" t="s">
        <v>1162</v>
      </c>
      <c r="C198" s="252"/>
      <c r="D198" s="652" t="s">
        <v>1163</v>
      </c>
      <c r="E198" s="653"/>
      <c r="F198" s="207">
        <v>11</v>
      </c>
      <c r="G198" s="204" t="s">
        <v>1088</v>
      </c>
      <c r="H198" s="214"/>
      <c r="I198" s="215"/>
      <c r="J198" s="216"/>
      <c r="K198" s="225"/>
      <c r="M198" s="218"/>
    </row>
    <row r="199" spans="1:13" ht="24" customHeight="1">
      <c r="A199" s="204"/>
      <c r="B199" s="210" t="s">
        <v>1164</v>
      </c>
      <c r="C199" s="252"/>
      <c r="D199" s="453"/>
      <c r="E199" s="454"/>
      <c r="F199" s="207">
        <v>1</v>
      </c>
      <c r="G199" s="204" t="s">
        <v>239</v>
      </c>
      <c r="H199" s="214"/>
      <c r="I199" s="215"/>
      <c r="J199" s="216"/>
      <c r="K199" s="225"/>
      <c r="M199" s="218"/>
    </row>
    <row r="200" spans="1:13" ht="24" customHeight="1">
      <c r="A200" s="204"/>
      <c r="B200" s="210" t="s">
        <v>1165</v>
      </c>
      <c r="D200" s="453"/>
      <c r="E200" s="454"/>
      <c r="F200" s="207">
        <v>1</v>
      </c>
      <c r="G200" s="204" t="s">
        <v>239</v>
      </c>
      <c r="H200" s="214"/>
      <c r="I200" s="215"/>
      <c r="J200" s="216"/>
      <c r="K200" s="225"/>
      <c r="M200" s="218"/>
    </row>
    <row r="201" spans="1:13" ht="24" customHeight="1">
      <c r="A201" s="204"/>
      <c r="B201" s="210" t="s">
        <v>1166</v>
      </c>
      <c r="C201" s="252"/>
      <c r="D201" s="453"/>
      <c r="E201" s="454"/>
      <c r="F201" s="207">
        <v>1</v>
      </c>
      <c r="G201" s="204" t="s">
        <v>239</v>
      </c>
      <c r="H201" s="214"/>
      <c r="I201" s="215"/>
      <c r="J201" s="216"/>
      <c r="K201" s="225"/>
      <c r="M201" s="218"/>
    </row>
    <row r="202" spans="1:13" ht="24" customHeight="1">
      <c r="A202" s="204"/>
      <c r="B202" s="210" t="s">
        <v>1167</v>
      </c>
      <c r="C202" s="252"/>
      <c r="D202" s="453"/>
      <c r="E202" s="454"/>
      <c r="F202" s="207">
        <v>1</v>
      </c>
      <c r="G202" s="204" t="s">
        <v>239</v>
      </c>
      <c r="H202" s="214"/>
      <c r="I202" s="215"/>
      <c r="J202" s="216"/>
      <c r="K202" s="225"/>
      <c r="M202" s="218"/>
    </row>
    <row r="203" spans="1:13" ht="24" customHeight="1">
      <c r="A203" s="204"/>
      <c r="B203" s="210" t="s">
        <v>1168</v>
      </c>
      <c r="D203" s="453"/>
      <c r="E203" s="454"/>
      <c r="F203" s="207">
        <v>1</v>
      </c>
      <c r="G203" s="204" t="s">
        <v>239</v>
      </c>
      <c r="H203" s="214"/>
      <c r="I203" s="215"/>
      <c r="J203" s="216"/>
      <c r="K203" s="225"/>
      <c r="M203" s="218"/>
    </row>
    <row r="204" spans="1:13" ht="24" customHeight="1">
      <c r="A204" s="204"/>
      <c r="B204" s="210" t="s">
        <v>1169</v>
      </c>
      <c r="C204" s="252"/>
      <c r="D204" s="453"/>
      <c r="E204" s="454"/>
      <c r="F204" s="207">
        <v>1</v>
      </c>
      <c r="G204" s="204" t="s">
        <v>239</v>
      </c>
      <c r="H204" s="214"/>
      <c r="I204" s="215"/>
      <c r="J204" s="216"/>
      <c r="K204" s="225"/>
      <c r="M204" s="218"/>
    </row>
    <row r="205" spans="1:13" ht="24" customHeight="1">
      <c r="A205" s="204"/>
      <c r="B205" s="210" t="s">
        <v>1170</v>
      </c>
      <c r="C205" s="252"/>
      <c r="D205" s="453"/>
      <c r="E205" s="454"/>
      <c r="F205" s="207">
        <v>1</v>
      </c>
      <c r="G205" s="204" t="s">
        <v>239</v>
      </c>
      <c r="H205" s="214"/>
      <c r="I205" s="215"/>
      <c r="J205" s="216"/>
      <c r="K205" s="225"/>
      <c r="M205" s="218"/>
    </row>
    <row r="206" spans="1:13" ht="24" customHeight="1">
      <c r="A206" s="204"/>
      <c r="B206" s="210" t="s">
        <v>1171</v>
      </c>
      <c r="D206" s="453"/>
      <c r="E206" s="454"/>
      <c r="F206" s="207">
        <v>1</v>
      </c>
      <c r="G206" s="204" t="s">
        <v>239</v>
      </c>
      <c r="H206" s="214"/>
      <c r="I206" s="215"/>
      <c r="J206" s="216"/>
      <c r="K206" s="225"/>
      <c r="M206" s="218"/>
    </row>
    <row r="207" spans="1:13" ht="24" customHeight="1">
      <c r="A207" s="204"/>
      <c r="B207" s="210"/>
      <c r="C207" s="252"/>
      <c r="D207" s="453"/>
      <c r="E207" s="454"/>
      <c r="F207" s="207"/>
      <c r="H207" s="214"/>
      <c r="I207" s="215"/>
      <c r="J207" s="216"/>
      <c r="K207" s="225"/>
      <c r="M207" s="218"/>
    </row>
    <row r="208" spans="1:13" ht="24" customHeight="1">
      <c r="A208" s="204"/>
      <c r="B208" s="210" t="s">
        <v>1172</v>
      </c>
      <c r="C208" s="252"/>
      <c r="D208" s="453"/>
      <c r="E208" s="454"/>
      <c r="F208" s="207">
        <v>1</v>
      </c>
      <c r="G208" s="204" t="s">
        <v>239</v>
      </c>
      <c r="H208" s="214"/>
      <c r="I208" s="215"/>
      <c r="J208" s="216"/>
      <c r="K208" s="225"/>
      <c r="M208" s="218"/>
    </row>
    <row r="209" spans="1:13" ht="24" customHeight="1">
      <c r="A209" s="204"/>
      <c r="B209" s="210"/>
      <c r="C209" s="252"/>
      <c r="D209" s="453"/>
      <c r="E209" s="454"/>
      <c r="F209" s="207"/>
      <c r="H209" s="214"/>
      <c r="I209" s="215"/>
      <c r="J209" s="216"/>
      <c r="K209" s="225"/>
      <c r="M209" s="218"/>
    </row>
    <row r="210" spans="1:13" ht="24" customHeight="1">
      <c r="A210" s="204"/>
      <c r="B210" s="210" t="s">
        <v>1063</v>
      </c>
      <c r="C210" s="204"/>
      <c r="D210" s="219"/>
      <c r="E210" s="213"/>
      <c r="F210" s="207"/>
      <c r="H210" s="208"/>
      <c r="I210" s="215"/>
      <c r="J210" s="216"/>
      <c r="L210" s="209"/>
      <c r="M210" s="218"/>
    </row>
    <row r="211" spans="1:13" s="225" customFormat="1" ht="24" customHeight="1">
      <c r="A211" s="204"/>
      <c r="B211" s="194"/>
      <c r="C211" s="194"/>
      <c r="D211" s="219"/>
      <c r="E211" s="213"/>
      <c r="F211" s="207"/>
      <c r="G211" s="204"/>
      <c r="H211" s="208"/>
      <c r="I211" s="209"/>
      <c r="J211" s="238"/>
      <c r="K211" s="192"/>
      <c r="L211" s="83"/>
      <c r="M211" s="96"/>
    </row>
    <row r="212" spans="1:13" ht="24" customHeight="1">
      <c r="A212" s="204"/>
      <c r="B212" s="210" t="s">
        <v>1236</v>
      </c>
      <c r="D212" s="222"/>
      <c r="E212" s="206"/>
      <c r="F212" s="207"/>
      <c r="H212" s="208"/>
      <c r="I212" s="215"/>
      <c r="J212" s="210"/>
    </row>
    <row r="213" spans="1:13" ht="24" customHeight="1">
      <c r="A213" s="204"/>
      <c r="B213" s="210" t="s">
        <v>1237</v>
      </c>
      <c r="C213" s="252"/>
      <c r="D213" s="648"/>
      <c r="E213" s="649"/>
      <c r="F213" s="207"/>
      <c r="H213" s="214"/>
      <c r="I213" s="215"/>
      <c r="J213" s="216"/>
    </row>
    <row r="214" spans="1:13" ht="24" customHeight="1">
      <c r="A214" s="204"/>
      <c r="B214" s="210" t="s">
        <v>1173</v>
      </c>
      <c r="C214" s="252"/>
      <c r="D214" s="648" t="s">
        <v>1174</v>
      </c>
      <c r="E214" s="649"/>
      <c r="F214" s="207">
        <v>3</v>
      </c>
      <c r="G214" s="204" t="s">
        <v>875</v>
      </c>
      <c r="H214" s="214"/>
      <c r="I214" s="215"/>
      <c r="J214" s="216"/>
    </row>
    <row r="215" spans="1:13" ht="24" customHeight="1">
      <c r="A215" s="204"/>
      <c r="B215" s="210" t="s">
        <v>1175</v>
      </c>
      <c r="C215" s="252"/>
      <c r="D215" s="648" t="s">
        <v>1176</v>
      </c>
      <c r="E215" s="649"/>
      <c r="F215" s="207">
        <v>1</v>
      </c>
      <c r="G215" s="204" t="s">
        <v>875</v>
      </c>
      <c r="H215" s="214"/>
      <c r="I215" s="215"/>
      <c r="J215" s="216"/>
    </row>
    <row r="216" spans="1:13" ht="24" customHeight="1">
      <c r="A216" s="204"/>
      <c r="B216" s="210" t="s">
        <v>1177</v>
      </c>
      <c r="C216" s="252"/>
      <c r="D216" s="648" t="s">
        <v>1178</v>
      </c>
      <c r="E216" s="649"/>
      <c r="F216" s="207">
        <v>3</v>
      </c>
      <c r="G216" s="204" t="s">
        <v>875</v>
      </c>
      <c r="H216" s="214"/>
      <c r="I216" s="215"/>
      <c r="J216" s="216"/>
    </row>
    <row r="217" spans="1:13" ht="24" customHeight="1">
      <c r="A217" s="204"/>
      <c r="B217" s="210" t="s">
        <v>1179</v>
      </c>
      <c r="C217" s="252"/>
      <c r="D217" s="648" t="s">
        <v>1180</v>
      </c>
      <c r="E217" s="649"/>
      <c r="F217" s="207">
        <v>1</v>
      </c>
      <c r="G217" s="204" t="s">
        <v>875</v>
      </c>
      <c r="H217" s="214"/>
      <c r="I217" s="215"/>
      <c r="J217" s="216"/>
    </row>
    <row r="218" spans="1:13" ht="24" customHeight="1">
      <c r="A218" s="204"/>
      <c r="B218" s="210" t="s">
        <v>1181</v>
      </c>
      <c r="C218" s="252"/>
      <c r="D218" s="648" t="s">
        <v>1182</v>
      </c>
      <c r="E218" s="649"/>
      <c r="F218" s="207">
        <v>1</v>
      </c>
      <c r="G218" s="204" t="s">
        <v>875</v>
      </c>
      <c r="H218" s="214"/>
      <c r="I218" s="215"/>
      <c r="J218" s="216"/>
    </row>
    <row r="219" spans="1:13" ht="24" customHeight="1">
      <c r="A219" s="204"/>
      <c r="B219" s="210" t="s">
        <v>1183</v>
      </c>
      <c r="D219" s="648" t="s">
        <v>1184</v>
      </c>
      <c r="E219" s="649"/>
      <c r="F219" s="207">
        <v>5</v>
      </c>
      <c r="G219" s="204" t="s">
        <v>875</v>
      </c>
      <c r="H219" s="214"/>
      <c r="I219" s="215"/>
      <c r="J219" s="216"/>
    </row>
    <row r="220" spans="1:13" ht="24" customHeight="1">
      <c r="A220" s="204"/>
      <c r="B220" s="210" t="s">
        <v>1185</v>
      </c>
      <c r="C220" s="252"/>
      <c r="D220" s="648" t="s">
        <v>1186</v>
      </c>
      <c r="E220" s="649"/>
      <c r="F220" s="207">
        <v>2</v>
      </c>
      <c r="G220" s="204" t="s">
        <v>875</v>
      </c>
      <c r="H220" s="214"/>
      <c r="I220" s="215"/>
      <c r="J220" s="216"/>
    </row>
    <row r="221" spans="1:13" ht="24" customHeight="1">
      <c r="A221" s="204"/>
      <c r="B221" s="210" t="s">
        <v>1187</v>
      </c>
      <c r="C221" s="252"/>
      <c r="D221" s="648" t="s">
        <v>1188</v>
      </c>
      <c r="E221" s="649"/>
      <c r="F221" s="207">
        <v>2</v>
      </c>
      <c r="G221" s="204" t="s">
        <v>875</v>
      </c>
      <c r="H221" s="214"/>
      <c r="I221" s="215"/>
      <c r="J221" s="216"/>
    </row>
    <row r="222" spans="1:13" ht="24" customHeight="1">
      <c r="A222" s="204"/>
      <c r="B222" s="210" t="s">
        <v>1189</v>
      </c>
      <c r="C222" s="252"/>
      <c r="D222" s="648" t="s">
        <v>1190</v>
      </c>
      <c r="E222" s="649"/>
      <c r="F222" s="207">
        <v>1</v>
      </c>
      <c r="G222" s="204" t="s">
        <v>875</v>
      </c>
      <c r="H222" s="214"/>
      <c r="I222" s="215"/>
      <c r="J222" s="216"/>
    </row>
    <row r="223" spans="1:13" ht="24" customHeight="1">
      <c r="A223" s="204"/>
      <c r="B223" s="210"/>
      <c r="C223" s="252"/>
      <c r="D223" s="328"/>
      <c r="E223" s="206"/>
      <c r="F223" s="207"/>
      <c r="H223" s="214"/>
      <c r="I223" s="215"/>
      <c r="J223" s="216"/>
    </row>
    <row r="224" spans="1:13" ht="24" customHeight="1">
      <c r="A224" s="204"/>
      <c r="B224" s="210" t="s">
        <v>1144</v>
      </c>
      <c r="D224" s="328"/>
      <c r="E224" s="206"/>
      <c r="F224" s="207">
        <v>1</v>
      </c>
      <c r="G224" s="204" t="s">
        <v>239</v>
      </c>
      <c r="H224" s="214"/>
      <c r="I224" s="215"/>
      <c r="J224" s="216"/>
    </row>
    <row r="225" spans="1:13" ht="24" customHeight="1">
      <c r="A225" s="204"/>
      <c r="B225" s="210"/>
      <c r="D225" s="328"/>
      <c r="E225" s="206"/>
      <c r="F225" s="207"/>
      <c r="H225" s="214"/>
      <c r="I225" s="215"/>
      <c r="J225" s="216"/>
    </row>
    <row r="226" spans="1:13" ht="24" customHeight="1">
      <c r="A226" s="204"/>
      <c r="B226" s="210"/>
      <c r="C226" s="252"/>
      <c r="D226" s="222"/>
      <c r="E226" s="206"/>
      <c r="F226" s="207"/>
      <c r="H226" s="214"/>
      <c r="I226" s="215"/>
      <c r="J226" s="216"/>
    </row>
    <row r="227" spans="1:13" ht="24" customHeight="1">
      <c r="A227" s="204"/>
      <c r="B227" s="210" t="s">
        <v>1244</v>
      </c>
      <c r="D227" s="328"/>
      <c r="E227" s="206"/>
      <c r="F227" s="207"/>
      <c r="H227" s="214"/>
      <c r="I227" s="215"/>
      <c r="J227" s="216"/>
    </row>
    <row r="228" spans="1:13" ht="24" customHeight="1">
      <c r="A228" s="204"/>
      <c r="B228" s="210"/>
      <c r="C228" s="252"/>
      <c r="D228" s="222"/>
      <c r="E228" s="206"/>
      <c r="F228" s="207"/>
      <c r="H228" s="214"/>
      <c r="I228" s="215"/>
      <c r="J228" s="216"/>
    </row>
    <row r="229" spans="1:13" ht="24" customHeight="1">
      <c r="A229" s="204"/>
      <c r="B229" s="210"/>
      <c r="C229" s="204"/>
      <c r="D229" s="219"/>
      <c r="E229" s="213"/>
      <c r="F229" s="207"/>
      <c r="H229" s="208"/>
      <c r="I229" s="215"/>
      <c r="J229" s="216"/>
      <c r="L229" s="209"/>
      <c r="M229" s="218"/>
    </row>
    <row r="230" spans="1:13" ht="24" customHeight="1">
      <c r="A230" s="204"/>
      <c r="D230" s="219"/>
      <c r="E230" s="213"/>
      <c r="F230" s="207"/>
      <c r="H230" s="208"/>
      <c r="J230" s="238"/>
    </row>
    <row r="231" spans="1:13" ht="24" customHeight="1">
      <c r="A231" s="204"/>
      <c r="B231" s="210" t="s">
        <v>1245</v>
      </c>
      <c r="D231" s="222"/>
      <c r="E231" s="206"/>
      <c r="F231" s="207"/>
      <c r="H231" s="208"/>
      <c r="I231" s="215"/>
      <c r="J231" s="210"/>
    </row>
    <row r="232" spans="1:13" ht="24" customHeight="1">
      <c r="A232" s="204"/>
      <c r="B232" s="210" t="s">
        <v>1191</v>
      </c>
      <c r="C232" s="252"/>
      <c r="D232" s="455" t="s">
        <v>1192</v>
      </c>
      <c r="E232" s="449">
        <v>200</v>
      </c>
      <c r="F232" s="207">
        <v>26</v>
      </c>
      <c r="G232" s="204" t="s">
        <v>197</v>
      </c>
      <c r="H232" s="214"/>
      <c r="I232" s="215"/>
      <c r="J232" s="216"/>
    </row>
    <row r="233" spans="1:13" ht="24" customHeight="1">
      <c r="A233" s="204"/>
      <c r="B233" s="210" t="s">
        <v>1191</v>
      </c>
      <c r="C233" s="252"/>
      <c r="D233" s="455" t="s">
        <v>1192</v>
      </c>
      <c r="E233" s="449">
        <v>150</v>
      </c>
      <c r="F233" s="207">
        <v>18</v>
      </c>
      <c r="G233" s="204" t="s">
        <v>197</v>
      </c>
      <c r="H233" s="214"/>
      <c r="I233" s="215"/>
      <c r="J233" s="216"/>
    </row>
    <row r="234" spans="1:13" ht="24" customHeight="1">
      <c r="A234" s="204"/>
      <c r="B234" s="210" t="s">
        <v>1191</v>
      </c>
      <c r="C234" s="252"/>
      <c r="D234" s="455" t="s">
        <v>1192</v>
      </c>
      <c r="E234" s="449">
        <v>100</v>
      </c>
      <c r="F234" s="207">
        <v>29</v>
      </c>
      <c r="G234" s="204" t="s">
        <v>197</v>
      </c>
      <c r="H234" s="214"/>
      <c r="I234" s="215"/>
      <c r="J234" s="216"/>
    </row>
    <row r="235" spans="1:13" ht="24" customHeight="1">
      <c r="A235" s="204"/>
      <c r="B235" s="210" t="s">
        <v>1193</v>
      </c>
      <c r="C235" s="252"/>
      <c r="D235" s="455" t="s">
        <v>1193</v>
      </c>
      <c r="E235" s="449" t="s">
        <v>1194</v>
      </c>
      <c r="F235" s="207">
        <v>4</v>
      </c>
      <c r="G235" s="204" t="s">
        <v>1088</v>
      </c>
      <c r="H235" s="214"/>
      <c r="I235" s="215"/>
      <c r="J235" s="216"/>
    </row>
    <row r="236" spans="1:13" ht="24" customHeight="1">
      <c r="A236" s="204"/>
      <c r="B236" s="210" t="s">
        <v>1195</v>
      </c>
      <c r="C236" s="252"/>
      <c r="D236" s="455" t="s">
        <v>1196</v>
      </c>
      <c r="E236" s="449">
        <v>150</v>
      </c>
      <c r="F236" s="207">
        <v>6</v>
      </c>
      <c r="G236" s="204" t="s">
        <v>1088</v>
      </c>
      <c r="H236" s="214"/>
      <c r="I236" s="215"/>
      <c r="J236" s="216"/>
    </row>
    <row r="237" spans="1:13" ht="24" customHeight="1">
      <c r="A237" s="204"/>
      <c r="B237" s="210" t="s">
        <v>1197</v>
      </c>
      <c r="C237" s="252"/>
      <c r="D237" s="455" t="s">
        <v>1198</v>
      </c>
      <c r="E237" s="449"/>
      <c r="F237" s="207">
        <v>6</v>
      </c>
      <c r="G237" s="204" t="s">
        <v>1088</v>
      </c>
      <c r="H237" s="214"/>
      <c r="I237" s="215"/>
      <c r="J237" s="216"/>
    </row>
    <row r="238" spans="1:13" ht="24" customHeight="1">
      <c r="A238" s="204"/>
      <c r="B238" s="210" t="s">
        <v>1197</v>
      </c>
      <c r="C238" s="252"/>
      <c r="D238" s="455" t="s">
        <v>1199</v>
      </c>
      <c r="E238" s="449"/>
      <c r="F238" s="207">
        <v>2</v>
      </c>
      <c r="G238" s="204" t="s">
        <v>1088</v>
      </c>
      <c r="H238" s="214"/>
      <c r="I238" s="215"/>
      <c r="J238" s="216"/>
    </row>
    <row r="239" spans="1:13" ht="24" customHeight="1">
      <c r="A239" s="204"/>
      <c r="B239" s="210" t="s">
        <v>1089</v>
      </c>
      <c r="C239" s="252"/>
      <c r="D239" s="222"/>
      <c r="E239" s="206"/>
      <c r="F239" s="207">
        <v>1</v>
      </c>
      <c r="G239" s="204" t="s">
        <v>239</v>
      </c>
      <c r="H239" s="214"/>
      <c r="I239" s="215"/>
      <c r="J239" s="216"/>
    </row>
    <row r="240" spans="1:13" ht="24" customHeight="1">
      <c r="A240" s="204"/>
      <c r="B240" s="210" t="s">
        <v>1091</v>
      </c>
      <c r="D240" s="222"/>
      <c r="E240" s="206"/>
      <c r="F240" s="207">
        <v>1</v>
      </c>
      <c r="G240" s="204" t="s">
        <v>239</v>
      </c>
      <c r="H240" s="214"/>
      <c r="I240" s="215"/>
      <c r="J240" s="216"/>
    </row>
    <row r="241" spans="1:13" ht="24" customHeight="1">
      <c r="A241" s="204"/>
      <c r="B241" s="210" t="s">
        <v>1092</v>
      </c>
      <c r="C241" s="204"/>
      <c r="D241" s="219"/>
      <c r="E241" s="213"/>
      <c r="F241" s="207">
        <v>1</v>
      </c>
      <c r="G241" s="204" t="s">
        <v>239</v>
      </c>
      <c r="H241" s="214"/>
      <c r="I241" s="215"/>
      <c r="J241" s="216"/>
    </row>
    <row r="242" spans="1:13" ht="24" customHeight="1">
      <c r="A242" s="204"/>
      <c r="B242" s="210"/>
      <c r="C242" s="252"/>
      <c r="D242" s="222"/>
      <c r="E242" s="206"/>
      <c r="F242" s="207"/>
      <c r="H242" s="214"/>
      <c r="I242" s="215"/>
      <c r="J242" s="216"/>
    </row>
    <row r="243" spans="1:13" ht="24" customHeight="1">
      <c r="A243" s="204"/>
      <c r="B243" s="210"/>
      <c r="C243" s="252"/>
      <c r="D243" s="222"/>
      <c r="E243" s="206"/>
      <c r="F243" s="207"/>
      <c r="H243" s="214"/>
      <c r="I243" s="215"/>
      <c r="J243" s="216"/>
    </row>
    <row r="244" spans="1:13" ht="24" customHeight="1">
      <c r="A244" s="204"/>
      <c r="B244" s="210" t="s">
        <v>1246</v>
      </c>
      <c r="D244" s="222"/>
      <c r="E244" s="206"/>
      <c r="F244" s="207"/>
      <c r="H244" s="214"/>
      <c r="I244" s="215"/>
      <c r="J244" s="216"/>
    </row>
    <row r="245" spans="1:13" ht="24" customHeight="1">
      <c r="A245" s="204"/>
      <c r="B245" s="204" t="s">
        <v>1094</v>
      </c>
      <c r="C245" s="252"/>
      <c r="D245" s="222"/>
      <c r="E245" s="206"/>
      <c r="F245" s="207"/>
      <c r="H245" s="214"/>
      <c r="I245" s="215"/>
      <c r="J245" s="216"/>
    </row>
    <row r="246" spans="1:13" ht="24" customHeight="1">
      <c r="A246" s="204"/>
      <c r="B246" s="210"/>
      <c r="C246" s="252"/>
      <c r="D246" s="222"/>
      <c r="E246" s="206"/>
      <c r="F246" s="207"/>
      <c r="H246" s="214"/>
      <c r="I246" s="215"/>
      <c r="J246" s="216"/>
    </row>
    <row r="247" spans="1:13" ht="24" customHeight="1">
      <c r="A247" s="204"/>
      <c r="B247" s="210"/>
      <c r="C247" s="252"/>
      <c r="D247" s="222"/>
      <c r="E247" s="206"/>
      <c r="F247" s="207"/>
      <c r="H247" s="214"/>
      <c r="I247" s="215"/>
      <c r="J247" s="216"/>
    </row>
    <row r="248" spans="1:13" ht="24" customHeight="1">
      <c r="A248" s="204"/>
      <c r="B248" s="210"/>
      <c r="C248" s="204"/>
      <c r="D248" s="219"/>
      <c r="E248" s="213"/>
      <c r="F248" s="207"/>
      <c r="H248" s="208"/>
      <c r="I248" s="215"/>
      <c r="J248" s="216"/>
      <c r="L248" s="209"/>
      <c r="M248" s="218"/>
    </row>
    <row r="249" spans="1:13" ht="24" customHeight="1">
      <c r="A249" s="204"/>
      <c r="D249" s="219"/>
      <c r="E249" s="213"/>
      <c r="F249" s="207"/>
      <c r="H249" s="208"/>
      <c r="J249" s="238"/>
    </row>
    <row r="250" spans="1:13" ht="24" customHeight="1">
      <c r="A250" s="204"/>
      <c r="B250" s="447"/>
      <c r="D250" s="222"/>
      <c r="E250" s="206"/>
      <c r="F250" s="207"/>
      <c r="H250" s="208"/>
      <c r="I250" s="215"/>
      <c r="J250" s="210"/>
    </row>
    <row r="251" spans="1:13" ht="24" customHeight="1">
      <c r="A251" s="204"/>
      <c r="B251" s="210"/>
      <c r="C251" s="252"/>
      <c r="D251" s="648"/>
      <c r="E251" s="649"/>
      <c r="F251" s="207"/>
      <c r="H251" s="214"/>
      <c r="I251" s="215"/>
      <c r="J251" s="216"/>
    </row>
    <row r="252" spans="1:13" ht="24" customHeight="1">
      <c r="A252" s="204"/>
      <c r="B252" s="210"/>
      <c r="C252" s="252"/>
      <c r="D252" s="648"/>
      <c r="E252" s="649"/>
      <c r="F252" s="207"/>
      <c r="H252" s="214"/>
      <c r="I252" s="215"/>
      <c r="J252" s="216"/>
    </row>
    <row r="253" spans="1:13" ht="24" customHeight="1">
      <c r="A253" s="204"/>
      <c r="B253" s="210"/>
      <c r="C253" s="252"/>
      <c r="D253" s="650"/>
      <c r="E253" s="651"/>
      <c r="F253" s="207"/>
      <c r="H253" s="214"/>
      <c r="I253" s="215"/>
      <c r="J253" s="216"/>
    </row>
    <row r="254" spans="1:13" ht="24" customHeight="1">
      <c r="A254" s="204"/>
      <c r="B254" s="210"/>
      <c r="C254" s="252"/>
      <c r="D254" s="648"/>
      <c r="E254" s="649"/>
      <c r="F254" s="207"/>
      <c r="H254" s="214"/>
      <c r="I254" s="215"/>
      <c r="J254" s="216"/>
    </row>
    <row r="255" spans="1:13" ht="24" customHeight="1">
      <c r="A255" s="204"/>
      <c r="B255" s="210"/>
      <c r="C255" s="252"/>
      <c r="D255" s="648"/>
      <c r="E255" s="649"/>
      <c r="F255" s="207"/>
      <c r="H255" s="214"/>
      <c r="I255" s="215"/>
      <c r="J255" s="216"/>
    </row>
    <row r="256" spans="1:13" ht="24" customHeight="1">
      <c r="A256" s="204"/>
      <c r="B256" s="210"/>
      <c r="C256" s="252"/>
      <c r="D256" s="328"/>
      <c r="E256" s="206"/>
      <c r="F256" s="207"/>
      <c r="H256" s="214"/>
      <c r="I256" s="215"/>
      <c r="J256" s="216"/>
    </row>
    <row r="257" spans="1:13" ht="24" customHeight="1">
      <c r="A257" s="204"/>
      <c r="B257" s="210"/>
      <c r="D257" s="328"/>
      <c r="E257" s="206"/>
      <c r="F257" s="207"/>
      <c r="H257" s="214"/>
      <c r="I257" s="215"/>
      <c r="J257" s="216"/>
    </row>
    <row r="258" spans="1:13" ht="24" customHeight="1">
      <c r="A258" s="204"/>
      <c r="B258" s="210"/>
      <c r="C258" s="252"/>
      <c r="D258" s="328"/>
      <c r="E258" s="206"/>
      <c r="F258" s="207"/>
      <c r="H258" s="214"/>
      <c r="I258" s="215"/>
      <c r="J258" s="216"/>
    </row>
    <row r="259" spans="1:13" ht="24" customHeight="1">
      <c r="A259" s="204"/>
      <c r="B259" s="210"/>
      <c r="C259" s="252"/>
      <c r="D259" s="328"/>
      <c r="E259" s="206"/>
      <c r="F259" s="207"/>
      <c r="H259" s="214"/>
      <c r="I259" s="215"/>
      <c r="J259" s="216"/>
    </row>
    <row r="260" spans="1:13" ht="24" customHeight="1">
      <c r="A260" s="204"/>
      <c r="B260" s="210"/>
      <c r="D260" s="328"/>
      <c r="E260" s="206"/>
      <c r="F260" s="207"/>
      <c r="H260" s="214"/>
      <c r="I260" s="215"/>
      <c r="J260" s="216"/>
    </row>
    <row r="261" spans="1:13" ht="24" customHeight="1">
      <c r="A261" s="204"/>
      <c r="B261" s="210"/>
      <c r="C261" s="252"/>
      <c r="D261" s="328"/>
      <c r="E261" s="206"/>
      <c r="F261" s="207"/>
      <c r="H261" s="214"/>
      <c r="I261" s="215"/>
      <c r="J261" s="216"/>
    </row>
    <row r="262" spans="1:13" ht="24" customHeight="1">
      <c r="A262" s="204"/>
      <c r="B262" s="210"/>
      <c r="C262" s="252"/>
      <c r="D262" s="328"/>
      <c r="E262" s="206"/>
      <c r="F262" s="207"/>
      <c r="H262" s="214"/>
      <c r="I262" s="215"/>
      <c r="J262" s="216"/>
    </row>
    <row r="263" spans="1:13" ht="24" customHeight="1">
      <c r="A263" s="204"/>
      <c r="B263" s="210"/>
      <c r="D263" s="328"/>
      <c r="E263" s="206"/>
      <c r="F263" s="207"/>
      <c r="H263" s="214"/>
      <c r="I263" s="215"/>
      <c r="J263" s="216"/>
    </row>
    <row r="264" spans="1:13" ht="24" customHeight="1">
      <c r="A264" s="204"/>
      <c r="B264" s="210"/>
      <c r="C264" s="252"/>
      <c r="D264" s="222"/>
      <c r="E264" s="206"/>
      <c r="F264" s="207"/>
      <c r="H264" s="214"/>
      <c r="I264" s="215"/>
      <c r="J264" s="216"/>
    </row>
    <row r="265" spans="1:13" ht="24" customHeight="1">
      <c r="A265" s="204"/>
      <c r="B265" s="210"/>
      <c r="C265" s="252"/>
      <c r="D265" s="222"/>
      <c r="E265" s="206"/>
      <c r="F265" s="207"/>
      <c r="H265" s="214"/>
      <c r="I265" s="215"/>
      <c r="J265" s="216"/>
    </row>
    <row r="266" spans="1:13" ht="24" customHeight="1">
      <c r="A266" s="204"/>
      <c r="B266" s="210"/>
      <c r="C266" s="252"/>
      <c r="D266" s="222"/>
      <c r="E266" s="206"/>
      <c r="F266" s="207"/>
      <c r="H266" s="214"/>
      <c r="I266" s="215"/>
      <c r="J266" s="216"/>
    </row>
    <row r="267" spans="1:13" ht="24" customHeight="1">
      <c r="A267" s="204"/>
      <c r="B267" s="210"/>
      <c r="C267" s="204"/>
      <c r="D267" s="219"/>
      <c r="E267" s="213"/>
      <c r="F267" s="207"/>
      <c r="H267" s="208"/>
      <c r="I267" s="215"/>
      <c r="J267" s="216"/>
      <c r="L267" s="209"/>
      <c r="M267" s="218"/>
    </row>
    <row r="268" spans="1:13" ht="24" customHeight="1">
      <c r="A268" s="204"/>
      <c r="D268" s="219"/>
      <c r="E268" s="213"/>
      <c r="F268" s="207"/>
      <c r="H268" s="208"/>
      <c r="J268" s="238"/>
    </row>
    <row r="269" spans="1:13" ht="24" customHeight="1">
      <c r="A269" s="204"/>
      <c r="B269" s="447"/>
      <c r="D269" s="222"/>
      <c r="E269" s="206"/>
      <c r="F269" s="207"/>
      <c r="H269" s="208"/>
      <c r="I269" s="215"/>
      <c r="J269" s="210"/>
    </row>
    <row r="270" spans="1:13" ht="24" customHeight="1">
      <c r="A270" s="204"/>
      <c r="B270" s="210"/>
      <c r="C270" s="252"/>
      <c r="D270" s="648"/>
      <c r="E270" s="649"/>
      <c r="F270" s="207"/>
      <c r="H270" s="214"/>
      <c r="I270" s="215"/>
      <c r="J270" s="216"/>
    </row>
    <row r="271" spans="1:13" ht="24" customHeight="1">
      <c r="A271" s="204"/>
      <c r="B271" s="210"/>
      <c r="C271" s="252"/>
      <c r="D271" s="648"/>
      <c r="E271" s="649"/>
      <c r="F271" s="207"/>
      <c r="H271" s="214"/>
      <c r="I271" s="215"/>
      <c r="J271" s="216"/>
    </row>
    <row r="272" spans="1:13" ht="24" customHeight="1">
      <c r="A272" s="204"/>
      <c r="B272" s="210"/>
      <c r="C272" s="252"/>
      <c r="D272" s="650"/>
      <c r="E272" s="651"/>
      <c r="F272" s="207"/>
      <c r="H272" s="214"/>
      <c r="I272" s="215"/>
      <c r="J272" s="216"/>
    </row>
    <row r="273" spans="1:13" ht="24" customHeight="1">
      <c r="A273" s="204"/>
      <c r="B273" s="210"/>
      <c r="C273" s="252"/>
      <c r="D273" s="648"/>
      <c r="E273" s="649"/>
      <c r="F273" s="207"/>
      <c r="H273" s="214"/>
      <c r="I273" s="215"/>
      <c r="J273" s="216"/>
    </row>
    <row r="274" spans="1:13" ht="24" customHeight="1">
      <c r="A274" s="204"/>
      <c r="B274" s="210"/>
      <c r="C274" s="252"/>
      <c r="D274" s="648"/>
      <c r="E274" s="649"/>
      <c r="F274" s="207"/>
      <c r="H274" s="214"/>
      <c r="I274" s="215"/>
      <c r="J274" s="216"/>
    </row>
    <row r="275" spans="1:13" ht="24" customHeight="1">
      <c r="A275" s="204"/>
      <c r="B275" s="210"/>
      <c r="C275" s="252"/>
      <c r="D275" s="328"/>
      <c r="E275" s="206"/>
      <c r="F275" s="207"/>
      <c r="H275" s="214"/>
      <c r="I275" s="215"/>
      <c r="J275" s="216"/>
    </row>
    <row r="276" spans="1:13" ht="24" customHeight="1">
      <c r="A276" s="204"/>
      <c r="B276" s="210"/>
      <c r="D276" s="328"/>
      <c r="E276" s="206"/>
      <c r="F276" s="207"/>
      <c r="H276" s="214"/>
      <c r="I276" s="215"/>
      <c r="J276" s="216"/>
    </row>
    <row r="277" spans="1:13" ht="24" customHeight="1">
      <c r="A277" s="204"/>
      <c r="B277" s="210"/>
      <c r="C277" s="252"/>
      <c r="D277" s="328"/>
      <c r="E277" s="206"/>
      <c r="F277" s="207"/>
      <c r="H277" s="214"/>
      <c r="I277" s="215"/>
      <c r="J277" s="216"/>
    </row>
    <row r="278" spans="1:13" ht="24" customHeight="1">
      <c r="A278" s="204"/>
      <c r="B278" s="210"/>
      <c r="C278" s="252"/>
      <c r="D278" s="328"/>
      <c r="E278" s="206"/>
      <c r="F278" s="207"/>
      <c r="H278" s="214"/>
      <c r="I278" s="215"/>
      <c r="J278" s="216"/>
    </row>
    <row r="279" spans="1:13" ht="24" customHeight="1">
      <c r="A279" s="204"/>
      <c r="B279" s="210"/>
      <c r="D279" s="328"/>
      <c r="E279" s="206"/>
      <c r="F279" s="207"/>
      <c r="H279" s="214"/>
      <c r="I279" s="215"/>
      <c r="J279" s="216"/>
    </row>
    <row r="280" spans="1:13" ht="24" customHeight="1">
      <c r="A280" s="204"/>
      <c r="B280" s="210"/>
      <c r="C280" s="252"/>
      <c r="D280" s="328"/>
      <c r="E280" s="206"/>
      <c r="F280" s="207"/>
      <c r="H280" s="214"/>
      <c r="I280" s="215"/>
      <c r="J280" s="216"/>
    </row>
    <row r="281" spans="1:13" ht="24" customHeight="1">
      <c r="A281" s="204"/>
      <c r="B281" s="210"/>
      <c r="C281" s="252"/>
      <c r="D281" s="328"/>
      <c r="E281" s="206"/>
      <c r="F281" s="207"/>
      <c r="H281" s="214"/>
      <c r="I281" s="215"/>
      <c r="J281" s="216"/>
    </row>
    <row r="282" spans="1:13" ht="24" customHeight="1">
      <c r="A282" s="204"/>
      <c r="B282" s="210"/>
      <c r="D282" s="328"/>
      <c r="E282" s="206"/>
      <c r="F282" s="207"/>
      <c r="H282" s="214"/>
      <c r="I282" s="215"/>
      <c r="J282" s="216"/>
    </row>
    <row r="283" spans="1:13" ht="24" customHeight="1">
      <c r="A283" s="204"/>
      <c r="B283" s="210"/>
      <c r="C283" s="252"/>
      <c r="D283" s="222"/>
      <c r="E283" s="206"/>
      <c r="F283" s="207"/>
      <c r="H283" s="214"/>
      <c r="I283" s="215"/>
      <c r="J283" s="216"/>
    </row>
    <row r="284" spans="1:13" ht="24" customHeight="1">
      <c r="A284" s="204"/>
      <c r="B284" s="210"/>
      <c r="C284" s="252"/>
      <c r="D284" s="222"/>
      <c r="E284" s="206"/>
      <c r="F284" s="207"/>
      <c r="H284" s="214"/>
      <c r="I284" s="215"/>
      <c r="J284" s="216"/>
    </row>
    <row r="285" spans="1:13" ht="24" customHeight="1">
      <c r="A285" s="204"/>
      <c r="B285" s="210"/>
      <c r="C285" s="252"/>
      <c r="D285" s="222"/>
      <c r="E285" s="206"/>
      <c r="F285" s="207"/>
      <c r="H285" s="214"/>
      <c r="I285" s="215"/>
      <c r="J285" s="216"/>
    </row>
    <row r="286" spans="1:13" ht="24" customHeight="1">
      <c r="A286" s="204"/>
      <c r="B286" s="210"/>
      <c r="C286" s="204"/>
      <c r="D286" s="219"/>
      <c r="E286" s="213"/>
      <c r="F286" s="207"/>
      <c r="H286" s="208"/>
      <c r="I286" s="215"/>
      <c r="J286" s="216"/>
      <c r="L286" s="209"/>
      <c r="M286" s="218"/>
    </row>
    <row r="287" spans="1:13" ht="24" customHeight="1">
      <c r="A287" s="204"/>
      <c r="D287" s="219"/>
      <c r="E287" s="213"/>
      <c r="F287" s="207"/>
      <c r="H287" s="208"/>
      <c r="J287" s="238"/>
    </row>
    <row r="288" spans="1:13" ht="24" customHeight="1">
      <c r="A288" s="204"/>
      <c r="B288" s="447"/>
      <c r="D288" s="222"/>
      <c r="E288" s="206"/>
      <c r="F288" s="207"/>
      <c r="H288" s="208"/>
      <c r="I288" s="215"/>
      <c r="J288" s="210"/>
    </row>
    <row r="289" spans="1:10" ht="24" customHeight="1">
      <c r="A289" s="204"/>
      <c r="B289" s="210"/>
      <c r="C289" s="252"/>
      <c r="D289" s="648"/>
      <c r="E289" s="649"/>
      <c r="F289" s="207"/>
      <c r="H289" s="214"/>
      <c r="I289" s="215"/>
      <c r="J289" s="216"/>
    </row>
    <row r="290" spans="1:10" ht="24" customHeight="1">
      <c r="A290" s="204"/>
      <c r="B290" s="210"/>
      <c r="C290" s="252"/>
      <c r="D290" s="648"/>
      <c r="E290" s="649"/>
      <c r="F290" s="207"/>
      <c r="H290" s="214"/>
      <c r="I290" s="215"/>
      <c r="J290" s="216"/>
    </row>
    <row r="291" spans="1:10" ht="24" customHeight="1">
      <c r="A291" s="204"/>
      <c r="B291" s="210"/>
      <c r="C291" s="252"/>
      <c r="D291" s="650"/>
      <c r="E291" s="651"/>
      <c r="F291" s="207"/>
      <c r="H291" s="214"/>
      <c r="I291" s="215"/>
      <c r="J291" s="216"/>
    </row>
    <row r="292" spans="1:10" ht="24" customHeight="1">
      <c r="A292" s="204"/>
      <c r="B292" s="210"/>
      <c r="C292" s="252"/>
      <c r="D292" s="648"/>
      <c r="E292" s="649"/>
      <c r="F292" s="207"/>
      <c r="H292" s="214"/>
      <c r="I292" s="215"/>
      <c r="J292" s="216"/>
    </row>
    <row r="293" spans="1:10" ht="24" customHeight="1">
      <c r="A293" s="204"/>
      <c r="B293" s="210"/>
      <c r="C293" s="252"/>
      <c r="D293" s="648"/>
      <c r="E293" s="649"/>
      <c r="F293" s="207"/>
      <c r="H293" s="214"/>
      <c r="I293" s="215"/>
      <c r="J293" s="216"/>
    </row>
    <row r="294" spans="1:10" ht="24" customHeight="1">
      <c r="A294" s="204"/>
      <c r="B294" s="210"/>
      <c r="C294" s="252"/>
      <c r="D294" s="328"/>
      <c r="E294" s="206"/>
      <c r="F294" s="207"/>
      <c r="H294" s="214"/>
      <c r="I294" s="215"/>
      <c r="J294" s="216"/>
    </row>
    <row r="295" spans="1:10" ht="24" customHeight="1">
      <c r="A295" s="204"/>
      <c r="B295" s="210"/>
      <c r="D295" s="328"/>
      <c r="E295" s="206"/>
      <c r="F295" s="207"/>
      <c r="H295" s="214"/>
      <c r="I295" s="215"/>
      <c r="J295" s="216"/>
    </row>
    <row r="296" spans="1:10" ht="24" customHeight="1">
      <c r="A296" s="204"/>
      <c r="B296" s="210"/>
      <c r="C296" s="252"/>
      <c r="D296" s="328"/>
      <c r="E296" s="206"/>
      <c r="F296" s="207"/>
      <c r="H296" s="214"/>
      <c r="I296" s="215"/>
      <c r="J296" s="216"/>
    </row>
    <row r="297" spans="1:10" ht="24" customHeight="1">
      <c r="A297" s="204"/>
      <c r="B297" s="210"/>
      <c r="C297" s="252"/>
      <c r="D297" s="328"/>
      <c r="E297" s="206"/>
      <c r="F297" s="207"/>
      <c r="H297" s="214"/>
      <c r="I297" s="215"/>
      <c r="J297" s="216"/>
    </row>
    <row r="298" spans="1:10" ht="24" customHeight="1">
      <c r="A298" s="204"/>
      <c r="B298" s="210"/>
      <c r="D298" s="328"/>
      <c r="E298" s="206"/>
      <c r="F298" s="207"/>
      <c r="H298" s="214"/>
      <c r="I298" s="215"/>
      <c r="J298" s="216"/>
    </row>
    <row r="299" spans="1:10" ht="24" customHeight="1">
      <c r="A299" s="204"/>
      <c r="B299" s="210"/>
      <c r="C299" s="252"/>
      <c r="D299" s="328"/>
      <c r="E299" s="206"/>
      <c r="F299" s="207"/>
      <c r="H299" s="214"/>
      <c r="I299" s="215"/>
      <c r="J299" s="216"/>
    </row>
    <row r="300" spans="1:10" ht="24" customHeight="1">
      <c r="A300" s="204"/>
      <c r="B300" s="210"/>
      <c r="C300" s="252"/>
      <c r="D300" s="328"/>
      <c r="E300" s="206"/>
      <c r="F300" s="207"/>
      <c r="H300" s="214"/>
      <c r="I300" s="215"/>
      <c r="J300" s="216"/>
    </row>
    <row r="301" spans="1:10" ht="24" customHeight="1">
      <c r="A301" s="204"/>
      <c r="B301" s="210"/>
      <c r="D301" s="328"/>
      <c r="E301" s="206"/>
      <c r="F301" s="207"/>
      <c r="H301" s="214"/>
      <c r="I301" s="215"/>
      <c r="J301" s="216"/>
    </row>
    <row r="302" spans="1:10" ht="24" customHeight="1">
      <c r="A302" s="204"/>
      <c r="B302" s="210"/>
      <c r="C302" s="252"/>
      <c r="D302" s="222"/>
      <c r="E302" s="206"/>
      <c r="F302" s="207"/>
      <c r="H302" s="214"/>
      <c r="I302" s="215"/>
      <c r="J302" s="216"/>
    </row>
    <row r="303" spans="1:10" ht="24" customHeight="1">
      <c r="A303" s="204"/>
      <c r="B303" s="210"/>
      <c r="C303" s="252"/>
      <c r="D303" s="222"/>
      <c r="E303" s="206"/>
      <c r="F303" s="207"/>
      <c r="H303" s="214"/>
      <c r="I303" s="215"/>
      <c r="J303" s="216"/>
    </row>
    <row r="304" spans="1:10" ht="24" customHeight="1">
      <c r="A304" s="204"/>
      <c r="B304" s="210"/>
      <c r="C304" s="252"/>
      <c r="D304" s="222"/>
      <c r="E304" s="206"/>
      <c r="F304" s="207"/>
      <c r="H304" s="214"/>
      <c r="I304" s="215"/>
      <c r="J304" s="216"/>
    </row>
    <row r="305" spans="1:13" ht="24" customHeight="1">
      <c r="A305" s="204"/>
      <c r="B305" s="210"/>
      <c r="C305" s="204"/>
      <c r="D305" s="219"/>
      <c r="E305" s="213"/>
      <c r="F305" s="207"/>
      <c r="H305" s="208"/>
      <c r="I305" s="215"/>
      <c r="J305" s="216"/>
      <c r="L305" s="209"/>
      <c r="M305" s="218"/>
    </row>
    <row r="306" spans="1:13" ht="24" customHeight="1">
      <c r="A306" s="204"/>
      <c r="D306" s="219"/>
      <c r="E306" s="213"/>
      <c r="F306" s="207"/>
      <c r="H306" s="208"/>
      <c r="J306" s="238"/>
    </row>
    <row r="307" spans="1:13" ht="24" customHeight="1">
      <c r="A307" s="204"/>
      <c r="B307" s="447"/>
      <c r="D307" s="222"/>
      <c r="E307" s="206"/>
      <c r="F307" s="207"/>
      <c r="H307" s="208"/>
      <c r="I307" s="215"/>
      <c r="J307" s="210"/>
    </row>
    <row r="308" spans="1:13" ht="24" customHeight="1">
      <c r="A308" s="204"/>
      <c r="B308" s="210"/>
      <c r="C308" s="252"/>
      <c r="D308" s="648"/>
      <c r="E308" s="649"/>
      <c r="F308" s="207"/>
      <c r="H308" s="214"/>
      <c r="I308" s="215"/>
      <c r="J308" s="216"/>
    </row>
    <row r="309" spans="1:13" ht="24" customHeight="1">
      <c r="A309" s="204"/>
      <c r="B309" s="210"/>
      <c r="C309" s="252"/>
      <c r="D309" s="648"/>
      <c r="E309" s="649"/>
      <c r="F309" s="207"/>
      <c r="H309" s="214"/>
      <c r="I309" s="215"/>
      <c r="J309" s="216"/>
    </row>
    <row r="310" spans="1:13" ht="24" customHeight="1">
      <c r="A310" s="204"/>
      <c r="B310" s="210"/>
      <c r="C310" s="252"/>
      <c r="D310" s="650"/>
      <c r="E310" s="651"/>
      <c r="F310" s="207"/>
      <c r="H310" s="214"/>
      <c r="I310" s="215"/>
      <c r="J310" s="216"/>
    </row>
    <row r="311" spans="1:13" ht="24" customHeight="1">
      <c r="A311" s="204"/>
      <c r="B311" s="210"/>
      <c r="C311" s="252"/>
      <c r="D311" s="648"/>
      <c r="E311" s="649"/>
      <c r="F311" s="207"/>
      <c r="H311" s="214"/>
      <c r="I311" s="215"/>
      <c r="J311" s="216"/>
    </row>
    <row r="312" spans="1:13" ht="24" customHeight="1">
      <c r="A312" s="204"/>
      <c r="B312" s="210"/>
      <c r="C312" s="252"/>
      <c r="D312" s="648"/>
      <c r="E312" s="649"/>
      <c r="F312" s="207"/>
      <c r="H312" s="214"/>
      <c r="I312" s="215"/>
      <c r="J312" s="216"/>
    </row>
    <row r="313" spans="1:13" ht="24" customHeight="1">
      <c r="A313" s="204"/>
      <c r="B313" s="210"/>
      <c r="C313" s="252"/>
      <c r="D313" s="328"/>
      <c r="E313" s="206"/>
      <c r="F313" s="207"/>
      <c r="H313" s="214"/>
      <c r="I313" s="215"/>
      <c r="J313" s="216"/>
    </row>
    <row r="314" spans="1:13" ht="24" customHeight="1">
      <c r="A314" s="204"/>
      <c r="B314" s="210"/>
      <c r="D314" s="328"/>
      <c r="E314" s="206"/>
      <c r="F314" s="207"/>
      <c r="H314" s="214"/>
      <c r="I314" s="215"/>
      <c r="J314" s="216"/>
    </row>
    <row r="315" spans="1:13" ht="24" customHeight="1">
      <c r="A315" s="204"/>
      <c r="B315" s="210"/>
      <c r="C315" s="252"/>
      <c r="D315" s="328"/>
      <c r="E315" s="206"/>
      <c r="F315" s="207"/>
      <c r="H315" s="214"/>
      <c r="I315" s="215"/>
      <c r="J315" s="216"/>
    </row>
    <row r="316" spans="1:13" ht="24" customHeight="1">
      <c r="A316" s="204"/>
      <c r="B316" s="210"/>
      <c r="C316" s="252"/>
      <c r="D316" s="328"/>
      <c r="E316" s="206"/>
      <c r="F316" s="207"/>
      <c r="H316" s="214"/>
      <c r="I316" s="215"/>
      <c r="J316" s="216"/>
    </row>
    <row r="317" spans="1:13" ht="24" customHeight="1">
      <c r="A317" s="204"/>
      <c r="B317" s="210"/>
      <c r="D317" s="328"/>
      <c r="E317" s="206"/>
      <c r="F317" s="207"/>
      <c r="H317" s="214"/>
      <c r="I317" s="215"/>
      <c r="J317" s="216"/>
    </row>
    <row r="318" spans="1:13" ht="24" customHeight="1">
      <c r="A318" s="204"/>
      <c r="B318" s="210"/>
      <c r="C318" s="252"/>
      <c r="D318" s="328"/>
      <c r="E318" s="206"/>
      <c r="F318" s="207"/>
      <c r="H318" s="214"/>
      <c r="I318" s="215"/>
      <c r="J318" s="216"/>
    </row>
    <row r="319" spans="1:13" ht="24" customHeight="1">
      <c r="A319" s="204"/>
      <c r="B319" s="210"/>
      <c r="C319" s="252"/>
      <c r="D319" s="328"/>
      <c r="E319" s="206"/>
      <c r="F319" s="207"/>
      <c r="H319" s="214"/>
      <c r="I319" s="215"/>
      <c r="J319" s="216"/>
    </row>
    <row r="320" spans="1:13" ht="24" customHeight="1">
      <c r="A320" s="204"/>
      <c r="B320" s="210"/>
      <c r="D320" s="328"/>
      <c r="E320" s="206"/>
      <c r="F320" s="207"/>
      <c r="H320" s="214"/>
      <c r="I320" s="215"/>
      <c r="J320" s="216"/>
    </row>
    <row r="321" spans="1:13" ht="24" customHeight="1">
      <c r="A321" s="204"/>
      <c r="B321" s="210"/>
      <c r="C321" s="252"/>
      <c r="D321" s="222"/>
      <c r="E321" s="206"/>
      <c r="F321" s="207"/>
      <c r="H321" s="214"/>
      <c r="I321" s="215"/>
      <c r="J321" s="216"/>
    </row>
    <row r="322" spans="1:13" ht="24" customHeight="1">
      <c r="A322" s="204"/>
      <c r="B322" s="210"/>
      <c r="C322" s="252"/>
      <c r="D322" s="222"/>
      <c r="E322" s="206"/>
      <c r="F322" s="207"/>
      <c r="H322" s="214"/>
      <c r="I322" s="215"/>
      <c r="J322" s="216"/>
    </row>
    <row r="323" spans="1:13" ht="24" customHeight="1">
      <c r="A323" s="204"/>
      <c r="B323" s="210"/>
      <c r="C323" s="252"/>
      <c r="D323" s="222"/>
      <c r="E323" s="206"/>
      <c r="F323" s="207"/>
      <c r="H323" s="214"/>
      <c r="I323" s="215"/>
      <c r="J323" s="216"/>
    </row>
    <row r="324" spans="1:13" ht="24" customHeight="1">
      <c r="A324" s="204"/>
      <c r="B324" s="210"/>
      <c r="C324" s="204"/>
      <c r="D324" s="219"/>
      <c r="E324" s="213"/>
      <c r="F324" s="207"/>
      <c r="H324" s="208"/>
      <c r="I324" s="215"/>
      <c r="J324" s="216"/>
      <c r="L324" s="209"/>
      <c r="M324" s="218"/>
    </row>
    <row r="325" spans="1:13" ht="24" customHeight="1">
      <c r="A325" s="204"/>
      <c r="D325" s="219"/>
      <c r="E325" s="213"/>
      <c r="F325" s="207"/>
      <c r="H325" s="208"/>
      <c r="J325" s="238"/>
    </row>
    <row r="326" spans="1:13" ht="24" customHeight="1">
      <c r="A326" s="204"/>
      <c r="B326" s="447"/>
      <c r="D326" s="222"/>
      <c r="E326" s="206"/>
      <c r="F326" s="207"/>
      <c r="H326" s="208"/>
      <c r="I326" s="215"/>
      <c r="J326" s="210"/>
    </row>
    <row r="327" spans="1:13" ht="24" customHeight="1">
      <c r="A327" s="204"/>
      <c r="B327" s="210"/>
      <c r="C327" s="252"/>
      <c r="D327" s="648"/>
      <c r="E327" s="649"/>
      <c r="F327" s="207"/>
      <c r="H327" s="214"/>
      <c r="I327" s="215"/>
      <c r="J327" s="216"/>
    </row>
    <row r="328" spans="1:13" ht="24" customHeight="1">
      <c r="A328" s="204"/>
      <c r="B328" s="210"/>
      <c r="C328" s="252"/>
      <c r="D328" s="648"/>
      <c r="E328" s="649"/>
      <c r="F328" s="207"/>
      <c r="H328" s="214"/>
      <c r="I328" s="215"/>
      <c r="J328" s="216"/>
    </row>
    <row r="329" spans="1:13" ht="24" customHeight="1">
      <c r="A329" s="204"/>
      <c r="B329" s="210"/>
      <c r="C329" s="252"/>
      <c r="D329" s="650"/>
      <c r="E329" s="651"/>
      <c r="F329" s="207"/>
      <c r="H329" s="214"/>
      <c r="I329" s="215"/>
      <c r="J329" s="216"/>
    </row>
    <row r="330" spans="1:13" ht="24" customHeight="1">
      <c r="A330" s="204"/>
      <c r="B330" s="210"/>
      <c r="C330" s="252"/>
      <c r="D330" s="648"/>
      <c r="E330" s="649"/>
      <c r="F330" s="207"/>
      <c r="H330" s="214"/>
      <c r="I330" s="215"/>
      <c r="J330" s="216"/>
    </row>
    <row r="331" spans="1:13" ht="24" customHeight="1">
      <c r="A331" s="204"/>
      <c r="B331" s="210"/>
      <c r="C331" s="252"/>
      <c r="D331" s="648"/>
      <c r="E331" s="649"/>
      <c r="F331" s="207"/>
      <c r="H331" s="214"/>
      <c r="I331" s="215"/>
      <c r="J331" s="216"/>
    </row>
    <row r="332" spans="1:13" ht="24" customHeight="1">
      <c r="A332" s="204"/>
      <c r="B332" s="210"/>
      <c r="C332" s="252"/>
      <c r="D332" s="328"/>
      <c r="E332" s="206"/>
      <c r="F332" s="207"/>
      <c r="H332" s="214"/>
      <c r="I332" s="215"/>
      <c r="J332" s="216"/>
    </row>
    <row r="333" spans="1:13" ht="24" customHeight="1">
      <c r="A333" s="204"/>
      <c r="B333" s="210"/>
      <c r="D333" s="328"/>
      <c r="E333" s="206"/>
      <c r="F333" s="207"/>
      <c r="H333" s="214"/>
      <c r="I333" s="215"/>
      <c r="J333" s="216"/>
    </row>
    <row r="334" spans="1:13" ht="24" customHeight="1">
      <c r="A334" s="204"/>
      <c r="B334" s="210"/>
      <c r="C334" s="252"/>
      <c r="D334" s="328"/>
      <c r="E334" s="206"/>
      <c r="F334" s="207"/>
      <c r="H334" s="214"/>
      <c r="I334" s="215"/>
      <c r="J334" s="216"/>
    </row>
    <row r="335" spans="1:13" ht="24" customHeight="1">
      <c r="A335" s="204"/>
      <c r="B335" s="210"/>
      <c r="C335" s="252"/>
      <c r="D335" s="328"/>
      <c r="E335" s="206"/>
      <c r="F335" s="207"/>
      <c r="H335" s="214"/>
      <c r="I335" s="215"/>
      <c r="J335" s="216"/>
    </row>
    <row r="336" spans="1:13" ht="24" customHeight="1">
      <c r="A336" s="204"/>
      <c r="B336" s="210"/>
      <c r="D336" s="328"/>
      <c r="E336" s="206"/>
      <c r="F336" s="207"/>
      <c r="H336" s="214"/>
      <c r="I336" s="215"/>
      <c r="J336" s="216"/>
    </row>
    <row r="337" spans="1:13" ht="24" customHeight="1">
      <c r="A337" s="204"/>
      <c r="B337" s="210"/>
      <c r="C337" s="252"/>
      <c r="D337" s="328"/>
      <c r="E337" s="206"/>
      <c r="F337" s="207"/>
      <c r="H337" s="214"/>
      <c r="I337" s="215"/>
      <c r="J337" s="216"/>
    </row>
    <row r="338" spans="1:13" ht="24" customHeight="1">
      <c r="A338" s="204"/>
      <c r="B338" s="210"/>
      <c r="C338" s="252"/>
      <c r="D338" s="328"/>
      <c r="E338" s="206"/>
      <c r="F338" s="207"/>
      <c r="H338" s="214"/>
      <c r="I338" s="215"/>
      <c r="J338" s="216"/>
    </row>
    <row r="339" spans="1:13" ht="24" customHeight="1">
      <c r="A339" s="204"/>
      <c r="B339" s="210"/>
      <c r="D339" s="328"/>
      <c r="E339" s="206"/>
      <c r="F339" s="207"/>
      <c r="H339" s="214"/>
      <c r="I339" s="215"/>
      <c r="J339" s="216"/>
    </row>
    <row r="340" spans="1:13" ht="24" customHeight="1">
      <c r="A340" s="204"/>
      <c r="B340" s="210"/>
      <c r="C340" s="252"/>
      <c r="D340" s="222"/>
      <c r="E340" s="206"/>
      <c r="F340" s="207"/>
      <c r="H340" s="214"/>
      <c r="I340" s="215"/>
      <c r="J340" s="216"/>
    </row>
    <row r="341" spans="1:13" ht="24" customHeight="1">
      <c r="A341" s="204"/>
      <c r="B341" s="210"/>
      <c r="C341" s="252"/>
      <c r="D341" s="222"/>
      <c r="E341" s="206"/>
      <c r="F341" s="207"/>
      <c r="H341" s="214"/>
      <c r="I341" s="215"/>
      <c r="J341" s="216"/>
    </row>
    <row r="342" spans="1:13" ht="24" customHeight="1">
      <c r="A342" s="204"/>
      <c r="B342" s="210"/>
      <c r="C342" s="252"/>
      <c r="D342" s="222"/>
      <c r="E342" s="206"/>
      <c r="F342" s="207"/>
      <c r="H342" s="214"/>
      <c r="I342" s="215"/>
      <c r="J342" s="216"/>
    </row>
    <row r="343" spans="1:13" ht="24" customHeight="1">
      <c r="A343" s="204"/>
      <c r="B343" s="210"/>
      <c r="C343" s="204"/>
      <c r="D343" s="219"/>
      <c r="E343" s="213"/>
      <c r="F343" s="207"/>
      <c r="H343" s="208"/>
      <c r="I343" s="215"/>
      <c r="J343" s="216"/>
      <c r="L343" s="209"/>
      <c r="M343" s="218"/>
    </row>
    <row r="344" spans="1:13" ht="24" customHeight="1">
      <c r="A344" s="204"/>
      <c r="D344" s="219"/>
      <c r="E344" s="213"/>
      <c r="F344" s="207"/>
      <c r="H344" s="208"/>
      <c r="J344" s="238"/>
    </row>
    <row r="345" spans="1:13" ht="24" customHeight="1">
      <c r="A345" s="204"/>
      <c r="B345" s="447"/>
      <c r="D345" s="222"/>
      <c r="E345" s="206"/>
      <c r="F345" s="207"/>
      <c r="H345" s="208"/>
      <c r="I345" s="215"/>
      <c r="J345" s="210"/>
    </row>
    <row r="346" spans="1:13" ht="24" customHeight="1">
      <c r="A346" s="204"/>
      <c r="B346" s="210"/>
      <c r="C346" s="252"/>
      <c r="D346" s="648"/>
      <c r="E346" s="649"/>
      <c r="F346" s="207"/>
      <c r="H346" s="214"/>
      <c r="I346" s="215"/>
      <c r="J346" s="216"/>
    </row>
    <row r="347" spans="1:13" ht="24" customHeight="1">
      <c r="A347" s="204"/>
      <c r="B347" s="210"/>
      <c r="C347" s="252"/>
      <c r="D347" s="648"/>
      <c r="E347" s="649"/>
      <c r="F347" s="207"/>
      <c r="H347" s="214"/>
      <c r="I347" s="215"/>
      <c r="J347" s="216"/>
    </row>
    <row r="348" spans="1:13" ht="24" customHeight="1">
      <c r="A348" s="204"/>
      <c r="B348" s="210"/>
      <c r="C348" s="252"/>
      <c r="D348" s="650"/>
      <c r="E348" s="651"/>
      <c r="F348" s="207"/>
      <c r="H348" s="214"/>
      <c r="I348" s="215"/>
      <c r="J348" s="216"/>
    </row>
    <row r="349" spans="1:13" ht="24" customHeight="1">
      <c r="A349" s="204"/>
      <c r="B349" s="210"/>
      <c r="C349" s="252"/>
      <c r="D349" s="648"/>
      <c r="E349" s="649"/>
      <c r="F349" s="207"/>
      <c r="H349" s="214"/>
      <c r="I349" s="215"/>
      <c r="J349" s="216"/>
    </row>
    <row r="350" spans="1:13" ht="24" customHeight="1">
      <c r="A350" s="204"/>
      <c r="B350" s="210"/>
      <c r="C350" s="252"/>
      <c r="D350" s="648"/>
      <c r="E350" s="649"/>
      <c r="F350" s="207"/>
      <c r="H350" s="214"/>
      <c r="I350" s="215"/>
      <c r="J350" s="216"/>
    </row>
    <row r="351" spans="1:13" ht="24" customHeight="1">
      <c r="A351" s="204"/>
      <c r="B351" s="210"/>
      <c r="C351" s="252"/>
      <c r="D351" s="328"/>
      <c r="E351" s="206"/>
      <c r="F351" s="207"/>
      <c r="H351" s="214"/>
      <c r="I351" s="215"/>
      <c r="J351" s="216"/>
    </row>
    <row r="352" spans="1:13" ht="24" customHeight="1">
      <c r="A352" s="204"/>
      <c r="B352" s="210"/>
      <c r="D352" s="328"/>
      <c r="E352" s="206"/>
      <c r="F352" s="207"/>
      <c r="H352" s="214"/>
      <c r="I352" s="215"/>
      <c r="J352" s="216"/>
    </row>
    <row r="353" spans="1:13" ht="24" customHeight="1">
      <c r="A353" s="204"/>
      <c r="B353" s="210"/>
      <c r="C353" s="252"/>
      <c r="D353" s="328"/>
      <c r="E353" s="206"/>
      <c r="F353" s="207"/>
      <c r="H353" s="214"/>
      <c r="I353" s="215"/>
      <c r="J353" s="216"/>
    </row>
    <row r="354" spans="1:13" ht="24" customHeight="1">
      <c r="A354" s="204"/>
      <c r="B354" s="210"/>
      <c r="C354" s="252"/>
      <c r="D354" s="328"/>
      <c r="E354" s="206"/>
      <c r="F354" s="207"/>
      <c r="H354" s="214"/>
      <c r="I354" s="215"/>
      <c r="J354" s="216"/>
    </row>
    <row r="355" spans="1:13" ht="24" customHeight="1">
      <c r="A355" s="204"/>
      <c r="B355" s="210"/>
      <c r="D355" s="328"/>
      <c r="E355" s="206"/>
      <c r="F355" s="207"/>
      <c r="H355" s="214"/>
      <c r="I355" s="215"/>
      <c r="J355" s="216"/>
    </row>
    <row r="356" spans="1:13" ht="24" customHeight="1">
      <c r="A356" s="204"/>
      <c r="B356" s="210"/>
      <c r="C356" s="252"/>
      <c r="D356" s="328"/>
      <c r="E356" s="206"/>
      <c r="F356" s="207"/>
      <c r="H356" s="214"/>
      <c r="I356" s="215"/>
      <c r="J356" s="216"/>
    </row>
    <row r="357" spans="1:13" ht="24" customHeight="1">
      <c r="A357" s="204"/>
      <c r="B357" s="210"/>
      <c r="C357" s="252"/>
      <c r="D357" s="328"/>
      <c r="E357" s="206"/>
      <c r="F357" s="207"/>
      <c r="H357" s="214"/>
      <c r="I357" s="215"/>
      <c r="J357" s="216"/>
    </row>
    <row r="358" spans="1:13" ht="24" customHeight="1">
      <c r="A358" s="204"/>
      <c r="B358" s="210"/>
      <c r="D358" s="328"/>
      <c r="E358" s="206"/>
      <c r="F358" s="207"/>
      <c r="H358" s="214"/>
      <c r="I358" s="215"/>
      <c r="J358" s="216"/>
    </row>
    <row r="359" spans="1:13" ht="24" customHeight="1">
      <c r="A359" s="204"/>
      <c r="B359" s="210"/>
      <c r="C359" s="252"/>
      <c r="D359" s="222"/>
      <c r="E359" s="206"/>
      <c r="F359" s="207"/>
      <c r="H359" s="214"/>
      <c r="I359" s="215"/>
      <c r="J359" s="216"/>
    </row>
    <row r="360" spans="1:13" ht="24" customHeight="1">
      <c r="A360" s="204"/>
      <c r="B360" s="210"/>
      <c r="C360" s="252"/>
      <c r="D360" s="222"/>
      <c r="E360" s="206"/>
      <c r="F360" s="207"/>
      <c r="H360" s="214"/>
      <c r="I360" s="215"/>
      <c r="J360" s="216"/>
    </row>
    <row r="361" spans="1:13" ht="24" customHeight="1">
      <c r="A361" s="204"/>
      <c r="B361" s="210"/>
      <c r="C361" s="252"/>
      <c r="D361" s="222"/>
      <c r="E361" s="206"/>
      <c r="F361" s="207"/>
      <c r="H361" s="214"/>
      <c r="I361" s="215"/>
      <c r="J361" s="216"/>
    </row>
    <row r="362" spans="1:13" ht="24" customHeight="1">
      <c r="A362" s="204"/>
      <c r="B362" s="210"/>
      <c r="C362" s="204"/>
      <c r="D362" s="219"/>
      <c r="E362" s="213"/>
      <c r="F362" s="207"/>
      <c r="H362" s="208"/>
      <c r="I362" s="215"/>
      <c r="J362" s="216"/>
      <c r="L362" s="209"/>
      <c r="M362" s="218"/>
    </row>
    <row r="363" spans="1:13" ht="24" customHeight="1">
      <c r="A363" s="204"/>
      <c r="D363" s="219"/>
      <c r="E363" s="213"/>
      <c r="F363" s="207"/>
      <c r="H363" s="208"/>
      <c r="J363" s="238"/>
    </row>
    <row r="364" spans="1:13" ht="24" customHeight="1">
      <c r="A364" s="204"/>
      <c r="B364" s="447"/>
      <c r="D364" s="222"/>
      <c r="E364" s="206"/>
      <c r="F364" s="207"/>
      <c r="H364" s="208"/>
      <c r="I364" s="215"/>
      <c r="J364" s="210"/>
    </row>
    <row r="365" spans="1:13" ht="24" customHeight="1">
      <c r="A365" s="204"/>
      <c r="B365" s="210"/>
      <c r="C365" s="252"/>
      <c r="D365" s="648"/>
      <c r="E365" s="649"/>
      <c r="F365" s="207"/>
      <c r="H365" s="214"/>
      <c r="I365" s="215"/>
      <c r="J365" s="216"/>
    </row>
    <row r="366" spans="1:13" ht="24" customHeight="1">
      <c r="A366" s="204"/>
      <c r="B366" s="210"/>
      <c r="C366" s="252"/>
      <c r="D366" s="648"/>
      <c r="E366" s="649"/>
      <c r="F366" s="207"/>
      <c r="H366" s="214"/>
      <c r="I366" s="215"/>
      <c r="J366" s="216"/>
    </row>
    <row r="367" spans="1:13" ht="24" customHeight="1">
      <c r="A367" s="204"/>
      <c r="B367" s="210"/>
      <c r="C367" s="252"/>
      <c r="D367" s="650"/>
      <c r="E367" s="651"/>
      <c r="F367" s="207"/>
      <c r="H367" s="214"/>
      <c r="I367" s="215"/>
      <c r="J367" s="216"/>
    </row>
    <row r="368" spans="1:13" ht="24" customHeight="1">
      <c r="A368" s="204"/>
      <c r="B368" s="210"/>
      <c r="C368" s="252"/>
      <c r="D368" s="648"/>
      <c r="E368" s="649"/>
      <c r="F368" s="207"/>
      <c r="H368" s="214"/>
      <c r="I368" s="215"/>
      <c r="J368" s="216"/>
    </row>
    <row r="369" spans="1:13" ht="24" customHeight="1">
      <c r="A369" s="204"/>
      <c r="B369" s="210"/>
      <c r="C369" s="252"/>
      <c r="D369" s="648"/>
      <c r="E369" s="649"/>
      <c r="F369" s="207"/>
      <c r="H369" s="214"/>
      <c r="I369" s="215"/>
      <c r="J369" s="216"/>
    </row>
    <row r="370" spans="1:13" ht="24" customHeight="1">
      <c r="A370" s="204"/>
      <c r="B370" s="210"/>
      <c r="C370" s="252"/>
      <c r="D370" s="328"/>
      <c r="E370" s="206"/>
      <c r="F370" s="207"/>
      <c r="H370" s="214"/>
      <c r="I370" s="215"/>
      <c r="J370" s="216"/>
    </row>
    <row r="371" spans="1:13" ht="24" customHeight="1">
      <c r="A371" s="204"/>
      <c r="B371" s="210"/>
      <c r="D371" s="328"/>
      <c r="E371" s="206"/>
      <c r="F371" s="207"/>
      <c r="H371" s="214"/>
      <c r="I371" s="215"/>
      <c r="J371" s="216"/>
    </row>
    <row r="372" spans="1:13" ht="24" customHeight="1">
      <c r="A372" s="204"/>
      <c r="B372" s="210"/>
      <c r="C372" s="252"/>
      <c r="D372" s="328"/>
      <c r="E372" s="206"/>
      <c r="F372" s="207"/>
      <c r="H372" s="214"/>
      <c r="I372" s="215"/>
      <c r="J372" s="216"/>
    </row>
    <row r="373" spans="1:13" ht="24" customHeight="1">
      <c r="A373" s="204"/>
      <c r="B373" s="210"/>
      <c r="C373" s="252"/>
      <c r="D373" s="328"/>
      <c r="E373" s="206"/>
      <c r="F373" s="207"/>
      <c r="H373" s="214"/>
      <c r="I373" s="215"/>
      <c r="J373" s="216"/>
    </row>
    <row r="374" spans="1:13" ht="24" customHeight="1">
      <c r="A374" s="204"/>
      <c r="B374" s="210"/>
      <c r="D374" s="328"/>
      <c r="E374" s="206"/>
      <c r="F374" s="207"/>
      <c r="H374" s="214"/>
      <c r="I374" s="215"/>
      <c r="J374" s="216"/>
    </row>
    <row r="375" spans="1:13" ht="24" customHeight="1">
      <c r="A375" s="204"/>
      <c r="B375" s="210"/>
      <c r="C375" s="252"/>
      <c r="D375" s="328"/>
      <c r="E375" s="206"/>
      <c r="F375" s="207"/>
      <c r="H375" s="214"/>
      <c r="I375" s="215"/>
      <c r="J375" s="216"/>
    </row>
    <row r="376" spans="1:13" ht="24" customHeight="1">
      <c r="A376" s="204"/>
      <c r="B376" s="210"/>
      <c r="C376" s="252"/>
      <c r="D376" s="328"/>
      <c r="E376" s="206"/>
      <c r="F376" s="207"/>
      <c r="H376" s="214"/>
      <c r="I376" s="215"/>
      <c r="J376" s="216"/>
    </row>
    <row r="377" spans="1:13" ht="24" customHeight="1">
      <c r="A377" s="204"/>
      <c r="B377" s="210"/>
      <c r="D377" s="328"/>
      <c r="E377" s="206"/>
      <c r="F377" s="207"/>
      <c r="H377" s="214"/>
      <c r="I377" s="215"/>
      <c r="J377" s="216"/>
    </row>
    <row r="378" spans="1:13" ht="24" customHeight="1">
      <c r="A378" s="204"/>
      <c r="B378" s="210"/>
      <c r="C378" s="252"/>
      <c r="D378" s="222"/>
      <c r="E378" s="206"/>
      <c r="F378" s="207"/>
      <c r="H378" s="214"/>
      <c r="I378" s="215"/>
      <c r="J378" s="216"/>
    </row>
    <row r="379" spans="1:13" ht="24" customHeight="1">
      <c r="A379" s="204"/>
      <c r="B379" s="210"/>
      <c r="C379" s="252"/>
      <c r="D379" s="222"/>
      <c r="E379" s="206"/>
      <c r="F379" s="207"/>
      <c r="H379" s="214"/>
      <c r="I379" s="215"/>
      <c r="J379" s="216"/>
    </row>
    <row r="380" spans="1:13" ht="24" customHeight="1">
      <c r="A380" s="204"/>
      <c r="B380" s="210"/>
      <c r="C380" s="252"/>
      <c r="D380" s="222"/>
      <c r="E380" s="206"/>
      <c r="F380" s="207"/>
      <c r="H380" s="214"/>
      <c r="I380" s="215"/>
      <c r="J380" s="216"/>
    </row>
    <row r="381" spans="1:13" ht="24" customHeight="1">
      <c r="A381" s="204"/>
      <c r="B381" s="210"/>
      <c r="C381" s="204"/>
      <c r="D381" s="219"/>
      <c r="E381" s="213"/>
      <c r="F381" s="207"/>
      <c r="H381" s="208"/>
      <c r="I381" s="215"/>
      <c r="J381" s="216"/>
      <c r="L381" s="209"/>
      <c r="M381" s="218"/>
    </row>
    <row r="382" spans="1:13" ht="24" customHeight="1">
      <c r="A382" s="204"/>
      <c r="D382" s="219"/>
      <c r="E382" s="213"/>
      <c r="F382" s="207"/>
      <c r="H382" s="208"/>
      <c r="J382" s="238"/>
    </row>
    <row r="383" spans="1:13" ht="24" customHeight="1">
      <c r="A383" s="204"/>
      <c r="B383" s="447"/>
      <c r="D383" s="222"/>
      <c r="E383" s="206"/>
      <c r="F383" s="207"/>
      <c r="H383" s="208"/>
      <c r="I383" s="215"/>
      <c r="J383" s="210"/>
    </row>
    <row r="384" spans="1:13" ht="24" customHeight="1">
      <c r="A384" s="204"/>
      <c r="B384" s="210"/>
      <c r="C384" s="252"/>
      <c r="D384" s="648"/>
      <c r="E384" s="649"/>
      <c r="F384" s="207"/>
      <c r="H384" s="214"/>
      <c r="I384" s="215"/>
      <c r="J384" s="216"/>
    </row>
    <row r="385" spans="1:13" ht="24" customHeight="1">
      <c r="A385" s="204"/>
      <c r="B385" s="210"/>
      <c r="C385" s="252"/>
      <c r="D385" s="648"/>
      <c r="E385" s="649"/>
      <c r="F385" s="207"/>
      <c r="H385" s="214"/>
      <c r="I385" s="215"/>
      <c r="J385" s="216"/>
    </row>
    <row r="386" spans="1:13" ht="24" customHeight="1">
      <c r="A386" s="204"/>
      <c r="B386" s="210"/>
      <c r="C386" s="252"/>
      <c r="D386" s="650"/>
      <c r="E386" s="651"/>
      <c r="F386" s="207"/>
      <c r="H386" s="214"/>
      <c r="I386" s="215"/>
      <c r="J386" s="216"/>
    </row>
    <row r="387" spans="1:13" ht="24" customHeight="1">
      <c r="A387" s="204"/>
      <c r="B387" s="210"/>
      <c r="C387" s="252"/>
      <c r="D387" s="648"/>
      <c r="E387" s="649"/>
      <c r="F387" s="207"/>
      <c r="H387" s="214"/>
      <c r="I387" s="215"/>
      <c r="J387" s="216"/>
    </row>
    <row r="388" spans="1:13" ht="24" customHeight="1">
      <c r="A388" s="204"/>
      <c r="B388" s="210"/>
      <c r="C388" s="252"/>
      <c r="D388" s="648"/>
      <c r="E388" s="649"/>
      <c r="F388" s="207"/>
      <c r="H388" s="214"/>
      <c r="I388" s="215"/>
      <c r="J388" s="216"/>
    </row>
    <row r="389" spans="1:13" ht="24" customHeight="1">
      <c r="A389" s="204"/>
      <c r="B389" s="210"/>
      <c r="C389" s="252"/>
      <c r="D389" s="328"/>
      <c r="E389" s="206"/>
      <c r="F389" s="207"/>
      <c r="H389" s="214"/>
      <c r="I389" s="215"/>
      <c r="J389" s="216"/>
    </row>
    <row r="390" spans="1:13" ht="24" customHeight="1">
      <c r="A390" s="204"/>
      <c r="B390" s="210"/>
      <c r="D390" s="328"/>
      <c r="E390" s="206"/>
      <c r="F390" s="207"/>
      <c r="H390" s="214"/>
      <c r="I390" s="215"/>
      <c r="J390" s="216"/>
    </row>
    <row r="391" spans="1:13" ht="24" customHeight="1">
      <c r="A391" s="204"/>
      <c r="B391" s="210"/>
      <c r="C391" s="252"/>
      <c r="D391" s="328"/>
      <c r="E391" s="206"/>
      <c r="F391" s="207"/>
      <c r="H391" s="214"/>
      <c r="I391" s="215"/>
      <c r="J391" s="216"/>
    </row>
    <row r="392" spans="1:13" ht="24" customHeight="1">
      <c r="A392" s="204"/>
      <c r="B392" s="210"/>
      <c r="C392" s="252"/>
      <c r="D392" s="328"/>
      <c r="E392" s="206"/>
      <c r="F392" s="207"/>
      <c r="H392" s="214"/>
      <c r="I392" s="215"/>
      <c r="J392" s="216"/>
    </row>
    <row r="393" spans="1:13" ht="24" customHeight="1">
      <c r="A393" s="204"/>
      <c r="B393" s="210"/>
      <c r="D393" s="328"/>
      <c r="E393" s="206"/>
      <c r="F393" s="207"/>
      <c r="H393" s="214"/>
      <c r="I393" s="215"/>
      <c r="J393" s="216"/>
    </row>
    <row r="394" spans="1:13" ht="24" customHeight="1">
      <c r="A394" s="204"/>
      <c r="B394" s="210"/>
      <c r="C394" s="252"/>
      <c r="D394" s="328"/>
      <c r="E394" s="206"/>
      <c r="F394" s="207"/>
      <c r="H394" s="214"/>
      <c r="I394" s="215"/>
      <c r="J394" s="216"/>
    </row>
    <row r="395" spans="1:13" ht="24" customHeight="1">
      <c r="A395" s="204"/>
      <c r="B395" s="210"/>
      <c r="C395" s="252"/>
      <c r="D395" s="328"/>
      <c r="E395" s="206"/>
      <c r="F395" s="207"/>
      <c r="H395" s="214"/>
      <c r="I395" s="215"/>
      <c r="J395" s="216"/>
    </row>
    <row r="396" spans="1:13" ht="24" customHeight="1">
      <c r="A396" s="204"/>
      <c r="B396" s="210"/>
      <c r="D396" s="328"/>
      <c r="E396" s="206"/>
      <c r="F396" s="207"/>
      <c r="H396" s="214"/>
      <c r="I396" s="215"/>
      <c r="J396" s="216"/>
    </row>
    <row r="397" spans="1:13" ht="24" customHeight="1">
      <c r="A397" s="204"/>
      <c r="B397" s="210"/>
      <c r="C397" s="252"/>
      <c r="D397" s="222"/>
      <c r="E397" s="206"/>
      <c r="F397" s="207"/>
      <c r="H397" s="214"/>
      <c r="I397" s="215"/>
      <c r="J397" s="216"/>
    </row>
    <row r="398" spans="1:13" ht="24" customHeight="1">
      <c r="A398" s="204"/>
      <c r="B398" s="210"/>
      <c r="C398" s="252"/>
      <c r="D398" s="222"/>
      <c r="E398" s="206"/>
      <c r="F398" s="207"/>
      <c r="H398" s="214"/>
      <c r="I398" s="215"/>
      <c r="J398" s="216"/>
    </row>
    <row r="399" spans="1:13" ht="24" customHeight="1">
      <c r="A399" s="204"/>
      <c r="B399" s="210"/>
      <c r="C399" s="252"/>
      <c r="D399" s="222"/>
      <c r="E399" s="206"/>
      <c r="F399" s="207"/>
      <c r="H399" s="214"/>
      <c r="I399" s="215"/>
      <c r="J399" s="216"/>
    </row>
    <row r="400" spans="1:13" ht="24" customHeight="1">
      <c r="A400" s="204"/>
      <c r="B400" s="210"/>
      <c r="C400" s="204"/>
      <c r="D400" s="219"/>
      <c r="E400" s="213"/>
      <c r="F400" s="207"/>
      <c r="H400" s="208"/>
      <c r="I400" s="215"/>
      <c r="J400" s="216"/>
      <c r="L400" s="209"/>
      <c r="M400" s="218"/>
    </row>
    <row r="401" spans="1:10" ht="24" customHeight="1">
      <c r="A401" s="204"/>
      <c r="D401" s="219"/>
      <c r="E401" s="213"/>
      <c r="F401" s="207"/>
      <c r="H401" s="208"/>
      <c r="J401" s="238"/>
    </row>
    <row r="402" spans="1:10" ht="24" customHeight="1">
      <c r="A402" s="204"/>
      <c r="B402" s="447"/>
      <c r="D402" s="222"/>
      <c r="E402" s="206"/>
      <c r="F402" s="207"/>
      <c r="H402" s="208"/>
      <c r="I402" s="215"/>
      <c r="J402" s="210"/>
    </row>
    <row r="403" spans="1:10" ht="24" customHeight="1">
      <c r="A403" s="204"/>
      <c r="B403" s="210"/>
      <c r="C403" s="252"/>
      <c r="D403" s="648"/>
      <c r="E403" s="649"/>
      <c r="F403" s="207"/>
      <c r="H403" s="214"/>
      <c r="I403" s="215"/>
      <c r="J403" s="216"/>
    </row>
    <row r="404" spans="1:10" ht="24" customHeight="1">
      <c r="A404" s="204"/>
      <c r="B404" s="210"/>
      <c r="C404" s="252"/>
      <c r="D404" s="648"/>
      <c r="E404" s="649"/>
      <c r="F404" s="207"/>
      <c r="H404" s="214"/>
      <c r="I404" s="215"/>
      <c r="J404" s="216"/>
    </row>
    <row r="405" spans="1:10" ht="24" customHeight="1">
      <c r="A405" s="204"/>
      <c r="B405" s="210"/>
      <c r="C405" s="252"/>
      <c r="D405" s="650"/>
      <c r="E405" s="651"/>
      <c r="F405" s="207"/>
      <c r="H405" s="214"/>
      <c r="I405" s="215"/>
      <c r="J405" s="216"/>
    </row>
    <row r="406" spans="1:10" ht="24" customHeight="1">
      <c r="A406" s="204"/>
      <c r="B406" s="210"/>
      <c r="C406" s="252"/>
      <c r="D406" s="648"/>
      <c r="E406" s="649"/>
      <c r="F406" s="207"/>
      <c r="H406" s="214"/>
      <c r="I406" s="215"/>
      <c r="J406" s="216"/>
    </row>
    <row r="407" spans="1:10" ht="24" customHeight="1">
      <c r="A407" s="204"/>
      <c r="B407" s="210"/>
      <c r="C407" s="252"/>
      <c r="D407" s="648"/>
      <c r="E407" s="649"/>
      <c r="F407" s="207"/>
      <c r="H407" s="214"/>
      <c r="I407" s="215"/>
      <c r="J407" s="216"/>
    </row>
    <row r="408" spans="1:10" ht="24" customHeight="1">
      <c r="A408" s="204"/>
      <c r="B408" s="210"/>
      <c r="C408" s="252"/>
      <c r="D408" s="328"/>
      <c r="E408" s="206"/>
      <c r="F408" s="207"/>
      <c r="H408" s="214"/>
      <c r="I408" s="215"/>
      <c r="J408" s="216"/>
    </row>
    <row r="409" spans="1:10" ht="24" customHeight="1">
      <c r="A409" s="204"/>
      <c r="B409" s="210"/>
      <c r="D409" s="328"/>
      <c r="E409" s="206"/>
      <c r="F409" s="207"/>
      <c r="H409" s="214"/>
      <c r="I409" s="215"/>
      <c r="J409" s="216"/>
    </row>
    <row r="410" spans="1:10" ht="24" customHeight="1">
      <c r="A410" s="204"/>
      <c r="B410" s="210"/>
      <c r="C410" s="252"/>
      <c r="D410" s="328"/>
      <c r="E410" s="206"/>
      <c r="F410" s="207"/>
      <c r="H410" s="214"/>
      <c r="I410" s="215"/>
      <c r="J410" s="216"/>
    </row>
    <row r="411" spans="1:10" ht="24" customHeight="1">
      <c r="A411" s="204"/>
      <c r="B411" s="210"/>
      <c r="C411" s="252"/>
      <c r="D411" s="328"/>
      <c r="E411" s="206"/>
      <c r="F411" s="207"/>
      <c r="H411" s="214"/>
      <c r="I411" s="215"/>
      <c r="J411" s="216"/>
    </row>
    <row r="412" spans="1:10" ht="24" customHeight="1">
      <c r="A412" s="204"/>
      <c r="B412" s="210"/>
      <c r="D412" s="328"/>
      <c r="E412" s="206"/>
      <c r="F412" s="207"/>
      <c r="H412" s="214"/>
      <c r="I412" s="215"/>
      <c r="J412" s="216"/>
    </row>
    <row r="413" spans="1:10" ht="24" customHeight="1">
      <c r="A413" s="204"/>
      <c r="B413" s="210"/>
      <c r="C413" s="252"/>
      <c r="D413" s="328"/>
      <c r="E413" s="206"/>
      <c r="F413" s="207"/>
      <c r="H413" s="214"/>
      <c r="I413" s="215"/>
      <c r="J413" s="216"/>
    </row>
    <row r="414" spans="1:10" ht="24" customHeight="1">
      <c r="A414" s="204"/>
      <c r="B414" s="210"/>
      <c r="C414" s="252"/>
      <c r="D414" s="328"/>
      <c r="E414" s="206"/>
      <c r="F414" s="207"/>
      <c r="H414" s="214"/>
      <c r="I414" s="215"/>
      <c r="J414" s="216"/>
    </row>
    <row r="415" spans="1:10" ht="24" customHeight="1">
      <c r="A415" s="204"/>
      <c r="B415" s="210"/>
      <c r="D415" s="328"/>
      <c r="E415" s="206"/>
      <c r="F415" s="207"/>
      <c r="H415" s="214"/>
      <c r="I415" s="215"/>
      <c r="J415" s="216"/>
    </row>
    <row r="416" spans="1:10" ht="24" customHeight="1">
      <c r="A416" s="204"/>
      <c r="B416" s="210"/>
      <c r="C416" s="252"/>
      <c r="D416" s="222"/>
      <c r="E416" s="206"/>
      <c r="F416" s="207"/>
      <c r="H416" s="214"/>
      <c r="I416" s="215"/>
      <c r="J416" s="216"/>
    </row>
    <row r="417" spans="1:13" ht="24" customHeight="1">
      <c r="A417" s="204"/>
      <c r="B417" s="210"/>
      <c r="C417" s="252"/>
      <c r="D417" s="222"/>
      <c r="E417" s="206"/>
      <c r="F417" s="207"/>
      <c r="H417" s="214"/>
      <c r="I417" s="215"/>
      <c r="J417" s="216"/>
    </row>
    <row r="418" spans="1:13" ht="24" customHeight="1">
      <c r="A418" s="204"/>
      <c r="B418" s="210"/>
      <c r="C418" s="252"/>
      <c r="D418" s="222"/>
      <c r="E418" s="206"/>
      <c r="F418" s="207"/>
      <c r="H418" s="214"/>
      <c r="I418" s="215"/>
      <c r="J418" s="216"/>
    </row>
    <row r="419" spans="1:13" ht="24" customHeight="1">
      <c r="A419" s="204"/>
      <c r="B419" s="210"/>
      <c r="C419" s="204"/>
      <c r="D419" s="219"/>
      <c r="E419" s="213"/>
      <c r="F419" s="207"/>
      <c r="H419" s="208"/>
      <c r="I419" s="215"/>
      <c r="J419" s="216"/>
      <c r="L419" s="209"/>
      <c r="M419" s="218"/>
    </row>
    <row r="420" spans="1:13" ht="24" customHeight="1">
      <c r="A420" s="204"/>
      <c r="D420" s="219"/>
      <c r="E420" s="213"/>
      <c r="F420" s="207"/>
      <c r="H420" s="208"/>
      <c r="J420" s="238"/>
    </row>
    <row r="421" spans="1:13" ht="24" customHeight="1">
      <c r="A421" s="204"/>
      <c r="B421" s="447"/>
      <c r="D421" s="222"/>
      <c r="E421" s="206"/>
      <c r="F421" s="207"/>
      <c r="H421" s="208"/>
      <c r="I421" s="215"/>
      <c r="J421" s="210"/>
    </row>
    <row r="422" spans="1:13" ht="24" customHeight="1">
      <c r="A422" s="204"/>
      <c r="B422" s="210"/>
      <c r="C422" s="252"/>
      <c r="D422" s="648"/>
      <c r="E422" s="649"/>
      <c r="F422" s="207"/>
      <c r="H422" s="214"/>
      <c r="I422" s="215"/>
      <c r="J422" s="216"/>
    </row>
    <row r="423" spans="1:13" ht="24" customHeight="1">
      <c r="A423" s="204"/>
      <c r="B423" s="210"/>
      <c r="C423" s="252"/>
      <c r="D423" s="648"/>
      <c r="E423" s="649"/>
      <c r="F423" s="207"/>
      <c r="H423" s="214"/>
      <c r="I423" s="215"/>
      <c r="J423" s="216"/>
    </row>
    <row r="424" spans="1:13" ht="24" customHeight="1">
      <c r="A424" s="204"/>
      <c r="B424" s="210"/>
      <c r="C424" s="252"/>
      <c r="D424" s="650"/>
      <c r="E424" s="651"/>
      <c r="F424" s="207"/>
      <c r="H424" s="214"/>
      <c r="I424" s="215"/>
      <c r="J424" s="216"/>
    </row>
    <row r="425" spans="1:13" ht="24" customHeight="1">
      <c r="A425" s="204"/>
      <c r="B425" s="210"/>
      <c r="C425" s="252"/>
      <c r="D425" s="648"/>
      <c r="E425" s="649"/>
      <c r="F425" s="207"/>
      <c r="H425" s="214"/>
      <c r="I425" s="215"/>
      <c r="J425" s="216"/>
    </row>
    <row r="426" spans="1:13" ht="24" customHeight="1">
      <c r="A426" s="204"/>
      <c r="B426" s="210"/>
      <c r="C426" s="252"/>
      <c r="D426" s="648"/>
      <c r="E426" s="649"/>
      <c r="F426" s="207"/>
      <c r="H426" s="214"/>
      <c r="I426" s="215"/>
      <c r="J426" s="216"/>
    </row>
    <row r="427" spans="1:13" ht="24" customHeight="1">
      <c r="A427" s="204"/>
      <c r="B427" s="210"/>
      <c r="C427" s="252"/>
      <c r="D427" s="328"/>
      <c r="E427" s="206"/>
      <c r="F427" s="207"/>
      <c r="H427" s="214"/>
      <c r="I427" s="215"/>
      <c r="J427" s="216"/>
    </row>
    <row r="428" spans="1:13" ht="24" customHeight="1">
      <c r="A428" s="204"/>
      <c r="B428" s="210"/>
      <c r="D428" s="328"/>
      <c r="E428" s="206"/>
      <c r="F428" s="207"/>
      <c r="H428" s="214"/>
      <c r="I428" s="215"/>
      <c r="J428" s="216"/>
    </row>
    <row r="429" spans="1:13" ht="24" customHeight="1">
      <c r="A429" s="204"/>
      <c r="B429" s="210"/>
      <c r="C429" s="252"/>
      <c r="D429" s="328"/>
      <c r="E429" s="206"/>
      <c r="F429" s="207"/>
      <c r="H429" s="214"/>
      <c r="I429" s="215"/>
      <c r="J429" s="216"/>
    </row>
    <row r="430" spans="1:13" ht="24" customHeight="1">
      <c r="A430" s="204"/>
      <c r="B430" s="210"/>
      <c r="C430" s="252"/>
      <c r="D430" s="328"/>
      <c r="E430" s="206"/>
      <c r="F430" s="207"/>
      <c r="H430" s="214"/>
      <c r="I430" s="215"/>
      <c r="J430" s="216"/>
    </row>
    <row r="431" spans="1:13" ht="24" customHeight="1">
      <c r="A431" s="204"/>
      <c r="B431" s="210"/>
      <c r="D431" s="328"/>
      <c r="E431" s="206"/>
      <c r="F431" s="207"/>
      <c r="H431" s="214"/>
      <c r="I431" s="215"/>
      <c r="J431" s="216"/>
    </row>
    <row r="432" spans="1:13" ht="24" customHeight="1">
      <c r="A432" s="204"/>
      <c r="B432" s="210"/>
      <c r="C432" s="252"/>
      <c r="D432" s="328"/>
      <c r="E432" s="206"/>
      <c r="F432" s="207"/>
      <c r="H432" s="214"/>
      <c r="I432" s="215"/>
      <c r="J432" s="216"/>
    </row>
    <row r="433" spans="1:13" ht="24" customHeight="1">
      <c r="A433" s="204"/>
      <c r="B433" s="210"/>
      <c r="C433" s="252"/>
      <c r="D433" s="328"/>
      <c r="E433" s="206"/>
      <c r="F433" s="207"/>
      <c r="H433" s="214"/>
      <c r="I433" s="215"/>
      <c r="J433" s="216"/>
    </row>
    <row r="434" spans="1:13" ht="24" customHeight="1">
      <c r="A434" s="204"/>
      <c r="B434" s="210"/>
      <c r="D434" s="328"/>
      <c r="E434" s="206"/>
      <c r="F434" s="207"/>
      <c r="H434" s="214"/>
      <c r="I434" s="215"/>
      <c r="J434" s="216"/>
    </row>
    <row r="435" spans="1:13" ht="24" customHeight="1">
      <c r="A435" s="204"/>
      <c r="B435" s="210"/>
      <c r="C435" s="252"/>
      <c r="D435" s="222"/>
      <c r="E435" s="206"/>
      <c r="F435" s="207"/>
      <c r="H435" s="214"/>
      <c r="I435" s="215"/>
      <c r="J435" s="216"/>
    </row>
    <row r="436" spans="1:13" ht="24" customHeight="1">
      <c r="A436" s="204"/>
      <c r="B436" s="210"/>
      <c r="C436" s="252"/>
      <c r="D436" s="222"/>
      <c r="E436" s="206"/>
      <c r="F436" s="207"/>
      <c r="H436" s="214"/>
      <c r="I436" s="215"/>
      <c r="J436" s="216"/>
    </row>
    <row r="437" spans="1:13" ht="24" customHeight="1">
      <c r="A437" s="204"/>
      <c r="B437" s="210"/>
      <c r="C437" s="252"/>
      <c r="D437" s="222"/>
      <c r="E437" s="206"/>
      <c r="F437" s="207"/>
      <c r="H437" s="214"/>
      <c r="I437" s="215"/>
      <c r="J437" s="216"/>
    </row>
    <row r="438" spans="1:13" ht="24" customHeight="1">
      <c r="A438" s="204"/>
      <c r="B438" s="210"/>
      <c r="C438" s="204"/>
      <c r="D438" s="219"/>
      <c r="E438" s="213"/>
      <c r="F438" s="207"/>
      <c r="H438" s="208"/>
      <c r="I438" s="215"/>
      <c r="J438" s="216"/>
      <c r="L438" s="209"/>
      <c r="M438" s="218"/>
    </row>
    <row r="439" spans="1:13" ht="24" customHeight="1">
      <c r="A439" s="204"/>
      <c r="D439" s="219"/>
      <c r="E439" s="213"/>
      <c r="F439" s="207"/>
      <c r="H439" s="208"/>
      <c r="J439" s="238"/>
    </row>
    <row r="440" spans="1:13" ht="24" customHeight="1">
      <c r="A440" s="204"/>
      <c r="B440" s="447"/>
      <c r="D440" s="222"/>
      <c r="E440" s="206"/>
      <c r="F440" s="207"/>
      <c r="H440" s="208"/>
      <c r="I440" s="215"/>
      <c r="J440" s="210"/>
    </row>
    <row r="441" spans="1:13" ht="24" customHeight="1">
      <c r="A441" s="204"/>
      <c r="B441" s="210"/>
      <c r="C441" s="252"/>
      <c r="D441" s="648"/>
      <c r="E441" s="649"/>
      <c r="F441" s="207"/>
      <c r="H441" s="214"/>
      <c r="I441" s="215"/>
      <c r="J441" s="216"/>
    </row>
    <row r="442" spans="1:13" ht="24" customHeight="1">
      <c r="A442" s="204"/>
      <c r="B442" s="210"/>
      <c r="C442" s="252"/>
      <c r="D442" s="648"/>
      <c r="E442" s="649"/>
      <c r="F442" s="207"/>
      <c r="H442" s="214"/>
      <c r="I442" s="215"/>
      <c r="J442" s="216"/>
    </row>
    <row r="443" spans="1:13" ht="24" customHeight="1">
      <c r="A443" s="204"/>
      <c r="B443" s="210"/>
      <c r="C443" s="252"/>
      <c r="D443" s="650"/>
      <c r="E443" s="651"/>
      <c r="F443" s="207"/>
      <c r="H443" s="214"/>
      <c r="I443" s="215"/>
      <c r="J443" s="216"/>
    </row>
    <row r="444" spans="1:13" ht="24" customHeight="1">
      <c r="A444" s="204"/>
      <c r="B444" s="210"/>
      <c r="C444" s="252"/>
      <c r="D444" s="648"/>
      <c r="E444" s="649"/>
      <c r="F444" s="207"/>
      <c r="H444" s="214"/>
      <c r="I444" s="215"/>
      <c r="J444" s="216"/>
    </row>
    <row r="445" spans="1:13" ht="24" customHeight="1">
      <c r="A445" s="204"/>
      <c r="B445" s="210"/>
      <c r="C445" s="252"/>
      <c r="D445" s="648"/>
      <c r="E445" s="649"/>
      <c r="F445" s="207"/>
      <c r="H445" s="214"/>
      <c r="I445" s="215"/>
      <c r="J445" s="216"/>
    </row>
    <row r="446" spans="1:13" ht="24" customHeight="1">
      <c r="A446" s="204"/>
      <c r="B446" s="210"/>
      <c r="C446" s="252"/>
      <c r="D446" s="328"/>
      <c r="E446" s="206"/>
      <c r="F446" s="207"/>
      <c r="H446" s="214"/>
      <c r="I446" s="215"/>
      <c r="J446" s="216"/>
    </row>
    <row r="447" spans="1:13" ht="24" customHeight="1">
      <c r="A447" s="204"/>
      <c r="B447" s="210"/>
      <c r="D447" s="328"/>
      <c r="E447" s="206"/>
      <c r="F447" s="207"/>
      <c r="H447" s="214"/>
      <c r="I447" s="215"/>
      <c r="J447" s="216"/>
    </row>
    <row r="448" spans="1:13" ht="24" customHeight="1">
      <c r="A448" s="204"/>
      <c r="B448" s="210"/>
      <c r="C448" s="252"/>
      <c r="D448" s="328"/>
      <c r="E448" s="206"/>
      <c r="F448" s="207"/>
      <c r="H448" s="214"/>
      <c r="I448" s="215"/>
      <c r="J448" s="216"/>
    </row>
    <row r="449" spans="1:13" ht="24" customHeight="1">
      <c r="A449" s="204"/>
      <c r="B449" s="210"/>
      <c r="C449" s="252"/>
      <c r="D449" s="328"/>
      <c r="E449" s="206"/>
      <c r="F449" s="207"/>
      <c r="H449" s="214"/>
      <c r="I449" s="215"/>
      <c r="J449" s="216"/>
    </row>
    <row r="450" spans="1:13" ht="24" customHeight="1">
      <c r="A450" s="204"/>
      <c r="B450" s="210"/>
      <c r="D450" s="328"/>
      <c r="E450" s="206"/>
      <c r="F450" s="207"/>
      <c r="H450" s="214"/>
      <c r="I450" s="215"/>
      <c r="J450" s="216"/>
    </row>
    <row r="451" spans="1:13" ht="24" customHeight="1">
      <c r="A451" s="204"/>
      <c r="B451" s="210"/>
      <c r="C451" s="252"/>
      <c r="D451" s="328"/>
      <c r="E451" s="206"/>
      <c r="F451" s="207"/>
      <c r="H451" s="214"/>
      <c r="I451" s="215"/>
      <c r="J451" s="216"/>
    </row>
    <row r="452" spans="1:13" ht="24" customHeight="1">
      <c r="A452" s="204"/>
      <c r="B452" s="210"/>
      <c r="C452" s="252"/>
      <c r="D452" s="328"/>
      <c r="E452" s="206"/>
      <c r="F452" s="207"/>
      <c r="H452" s="214"/>
      <c r="I452" s="215"/>
      <c r="J452" s="216"/>
    </row>
    <row r="453" spans="1:13" ht="24" customHeight="1">
      <c r="A453" s="204"/>
      <c r="B453" s="210"/>
      <c r="D453" s="328"/>
      <c r="E453" s="206"/>
      <c r="F453" s="207"/>
      <c r="H453" s="214"/>
      <c r="I453" s="215"/>
      <c r="J453" s="216"/>
    </row>
    <row r="454" spans="1:13" ht="24" customHeight="1">
      <c r="A454" s="204"/>
      <c r="B454" s="210"/>
      <c r="C454" s="252"/>
      <c r="D454" s="222"/>
      <c r="E454" s="206"/>
      <c r="F454" s="207"/>
      <c r="H454" s="214"/>
      <c r="I454" s="215"/>
      <c r="J454" s="216"/>
    </row>
    <row r="455" spans="1:13" ht="24" customHeight="1">
      <c r="A455" s="204"/>
      <c r="B455" s="210"/>
      <c r="C455" s="252"/>
      <c r="D455" s="222"/>
      <c r="E455" s="206"/>
      <c r="F455" s="207"/>
      <c r="H455" s="214"/>
      <c r="I455" s="215"/>
      <c r="J455" s="216"/>
    </row>
    <row r="456" spans="1:13" ht="24" customHeight="1">
      <c r="A456" s="204"/>
      <c r="B456" s="210"/>
      <c r="C456" s="252"/>
      <c r="D456" s="222"/>
      <c r="E456" s="206"/>
      <c r="F456" s="207"/>
      <c r="H456" s="214"/>
      <c r="I456" s="215"/>
      <c r="J456" s="216"/>
    </row>
    <row r="457" spans="1:13" ht="24" customHeight="1">
      <c r="A457" s="204"/>
      <c r="B457" s="210"/>
      <c r="C457" s="204"/>
      <c r="D457" s="219"/>
      <c r="E457" s="213"/>
      <c r="F457" s="207"/>
      <c r="H457" s="208"/>
      <c r="I457" s="215"/>
      <c r="J457" s="216"/>
      <c r="L457" s="209"/>
      <c r="M457" s="218"/>
    </row>
    <row r="458" spans="1:13" ht="24" customHeight="1">
      <c r="A458" s="204"/>
      <c r="D458" s="219"/>
      <c r="E458" s="213"/>
      <c r="F458" s="207"/>
      <c r="H458" s="208"/>
      <c r="J458" s="238"/>
    </row>
    <row r="459" spans="1:13" ht="24" customHeight="1">
      <c r="A459" s="204"/>
      <c r="B459" s="447"/>
      <c r="D459" s="222"/>
      <c r="E459" s="206"/>
      <c r="F459" s="207"/>
      <c r="H459" s="208"/>
      <c r="I459" s="215"/>
      <c r="J459" s="210"/>
    </row>
    <row r="460" spans="1:13" ht="24" customHeight="1">
      <c r="A460" s="204"/>
      <c r="B460" s="210"/>
      <c r="C460" s="252"/>
      <c r="D460" s="648"/>
      <c r="E460" s="649"/>
      <c r="F460" s="207"/>
      <c r="H460" s="214"/>
      <c r="I460" s="215"/>
      <c r="J460" s="216"/>
    </row>
    <row r="461" spans="1:13" ht="24" customHeight="1">
      <c r="A461" s="204"/>
      <c r="B461" s="210"/>
      <c r="C461" s="252"/>
      <c r="D461" s="648"/>
      <c r="E461" s="649"/>
      <c r="F461" s="207"/>
      <c r="H461" s="214"/>
      <c r="I461" s="215"/>
      <c r="J461" s="216"/>
    </row>
    <row r="462" spans="1:13" ht="24" customHeight="1">
      <c r="A462" s="204"/>
      <c r="B462" s="210"/>
      <c r="C462" s="252"/>
      <c r="D462" s="650"/>
      <c r="E462" s="651"/>
      <c r="F462" s="207"/>
      <c r="H462" s="214"/>
      <c r="I462" s="215"/>
      <c r="J462" s="216"/>
    </row>
    <row r="463" spans="1:13" ht="24" customHeight="1">
      <c r="A463" s="204"/>
      <c r="B463" s="210"/>
      <c r="C463" s="252"/>
      <c r="D463" s="648"/>
      <c r="E463" s="649"/>
      <c r="F463" s="207"/>
      <c r="H463" s="214"/>
      <c r="I463" s="215"/>
      <c r="J463" s="216"/>
    </row>
    <row r="464" spans="1:13" ht="24" customHeight="1">
      <c r="A464" s="204"/>
      <c r="B464" s="210"/>
      <c r="C464" s="252"/>
      <c r="D464" s="648"/>
      <c r="E464" s="649"/>
      <c r="F464" s="207"/>
      <c r="H464" s="214"/>
      <c r="I464" s="215"/>
      <c r="J464" s="216"/>
    </row>
    <row r="465" spans="1:13" ht="24" customHeight="1">
      <c r="A465" s="204"/>
      <c r="B465" s="210"/>
      <c r="C465" s="252"/>
      <c r="D465" s="328"/>
      <c r="E465" s="206"/>
      <c r="F465" s="207"/>
      <c r="H465" s="214"/>
      <c r="I465" s="215"/>
      <c r="J465" s="216"/>
    </row>
    <row r="466" spans="1:13" ht="24" customHeight="1">
      <c r="A466" s="204"/>
      <c r="B466" s="210"/>
      <c r="D466" s="328"/>
      <c r="E466" s="206"/>
      <c r="F466" s="207"/>
      <c r="H466" s="214"/>
      <c r="I466" s="215"/>
      <c r="J466" s="216"/>
    </row>
    <row r="467" spans="1:13" ht="24" customHeight="1">
      <c r="A467" s="204"/>
      <c r="B467" s="210"/>
      <c r="C467" s="252"/>
      <c r="D467" s="328"/>
      <c r="E467" s="206"/>
      <c r="F467" s="207"/>
      <c r="H467" s="214"/>
      <c r="I467" s="215"/>
      <c r="J467" s="216"/>
    </row>
    <row r="468" spans="1:13" ht="24" customHeight="1">
      <c r="A468" s="204"/>
      <c r="B468" s="210"/>
      <c r="C468" s="252"/>
      <c r="D468" s="328"/>
      <c r="E468" s="206"/>
      <c r="F468" s="207"/>
      <c r="H468" s="214"/>
      <c r="I468" s="215"/>
      <c r="J468" s="216"/>
    </row>
    <row r="469" spans="1:13" ht="24" customHeight="1">
      <c r="A469" s="204"/>
      <c r="B469" s="210"/>
      <c r="D469" s="328"/>
      <c r="E469" s="206"/>
      <c r="F469" s="207"/>
      <c r="H469" s="214"/>
      <c r="I469" s="215"/>
      <c r="J469" s="216"/>
    </row>
    <row r="470" spans="1:13" ht="24" customHeight="1">
      <c r="A470" s="204"/>
      <c r="B470" s="210"/>
      <c r="C470" s="252"/>
      <c r="D470" s="328"/>
      <c r="E470" s="206"/>
      <c r="F470" s="207"/>
      <c r="H470" s="214"/>
      <c r="I470" s="215"/>
      <c r="J470" s="216"/>
    </row>
    <row r="471" spans="1:13" ht="24" customHeight="1">
      <c r="A471" s="204"/>
      <c r="B471" s="210"/>
      <c r="C471" s="252"/>
      <c r="D471" s="328"/>
      <c r="E471" s="206"/>
      <c r="F471" s="207"/>
      <c r="H471" s="214"/>
      <c r="I471" s="215"/>
      <c r="J471" s="216"/>
    </row>
    <row r="472" spans="1:13" ht="24" customHeight="1">
      <c r="A472" s="204"/>
      <c r="B472" s="210"/>
      <c r="D472" s="328"/>
      <c r="E472" s="206"/>
      <c r="F472" s="207"/>
      <c r="H472" s="214"/>
      <c r="I472" s="215"/>
      <c r="J472" s="216"/>
    </row>
    <row r="473" spans="1:13" ht="24" customHeight="1">
      <c r="A473" s="204"/>
      <c r="B473" s="210"/>
      <c r="C473" s="252"/>
      <c r="D473" s="222"/>
      <c r="E473" s="206"/>
      <c r="F473" s="207"/>
      <c r="H473" s="214"/>
      <c r="I473" s="215"/>
      <c r="J473" s="216"/>
    </row>
    <row r="474" spans="1:13" ht="24" customHeight="1">
      <c r="A474" s="204"/>
      <c r="B474" s="210"/>
      <c r="C474" s="252"/>
      <c r="D474" s="222"/>
      <c r="E474" s="206"/>
      <c r="F474" s="207"/>
      <c r="H474" s="214"/>
      <c r="I474" s="215"/>
      <c r="J474" s="216"/>
    </row>
    <row r="475" spans="1:13" ht="24" customHeight="1">
      <c r="A475" s="204"/>
      <c r="B475" s="210"/>
      <c r="C475" s="252"/>
      <c r="D475" s="222"/>
      <c r="E475" s="206"/>
      <c r="F475" s="207"/>
      <c r="H475" s="214"/>
      <c r="I475" s="215"/>
      <c r="J475" s="216"/>
    </row>
    <row r="476" spans="1:13" ht="24" customHeight="1">
      <c r="A476" s="204"/>
      <c r="B476" s="210"/>
      <c r="C476" s="204"/>
      <c r="D476" s="219"/>
      <c r="E476" s="213"/>
      <c r="F476" s="207"/>
      <c r="H476" s="208"/>
      <c r="I476" s="215"/>
      <c r="J476" s="216"/>
      <c r="L476" s="209"/>
      <c r="M476" s="218"/>
    </row>
    <row r="477" spans="1:13" ht="24" customHeight="1">
      <c r="A477" s="204"/>
      <c r="D477" s="219"/>
      <c r="E477" s="213"/>
      <c r="F477" s="207"/>
      <c r="H477" s="208"/>
      <c r="J477" s="238"/>
    </row>
    <row r="478" spans="1:13" ht="24" customHeight="1">
      <c r="A478" s="204"/>
      <c r="B478" s="447"/>
      <c r="D478" s="222"/>
      <c r="E478" s="206"/>
      <c r="F478" s="207"/>
      <c r="H478" s="208"/>
      <c r="I478" s="215"/>
      <c r="J478" s="210"/>
    </row>
    <row r="479" spans="1:13" ht="24" customHeight="1">
      <c r="A479" s="204"/>
      <c r="B479" s="210"/>
      <c r="C479" s="252"/>
      <c r="D479" s="648"/>
      <c r="E479" s="649"/>
      <c r="F479" s="207"/>
      <c r="H479" s="214"/>
      <c r="I479" s="215"/>
      <c r="J479" s="216"/>
    </row>
    <row r="480" spans="1:13" ht="24" customHeight="1">
      <c r="A480" s="204"/>
      <c r="B480" s="210"/>
      <c r="C480" s="252"/>
      <c r="D480" s="648"/>
      <c r="E480" s="649"/>
      <c r="F480" s="207"/>
      <c r="H480" s="214"/>
      <c r="I480" s="215"/>
      <c r="J480" s="216"/>
    </row>
    <row r="481" spans="1:13" ht="24" customHeight="1">
      <c r="A481" s="204"/>
      <c r="B481" s="210"/>
      <c r="C481" s="252"/>
      <c r="D481" s="650"/>
      <c r="E481" s="651"/>
      <c r="F481" s="207"/>
      <c r="H481" s="214"/>
      <c r="I481" s="215"/>
      <c r="J481" s="216"/>
    </row>
    <row r="482" spans="1:13" ht="24" customHeight="1">
      <c r="A482" s="204"/>
      <c r="B482" s="210"/>
      <c r="C482" s="252"/>
      <c r="D482" s="648"/>
      <c r="E482" s="649"/>
      <c r="F482" s="207"/>
      <c r="H482" s="214"/>
      <c r="I482" s="215"/>
      <c r="J482" s="216"/>
    </row>
    <row r="483" spans="1:13" ht="24" customHeight="1">
      <c r="A483" s="204"/>
      <c r="B483" s="210"/>
      <c r="C483" s="252"/>
      <c r="D483" s="648"/>
      <c r="E483" s="649"/>
      <c r="F483" s="207"/>
      <c r="H483" s="214"/>
      <c r="I483" s="215"/>
      <c r="J483" s="216"/>
    </row>
    <row r="484" spans="1:13" ht="24" customHeight="1">
      <c r="A484" s="204"/>
      <c r="B484" s="210"/>
      <c r="C484" s="252"/>
      <c r="D484" s="328"/>
      <c r="E484" s="206"/>
      <c r="F484" s="207"/>
      <c r="H484" s="214"/>
      <c r="I484" s="215"/>
      <c r="J484" s="216"/>
    </row>
    <row r="485" spans="1:13" ht="24" customHeight="1">
      <c r="A485" s="204"/>
      <c r="B485" s="210"/>
      <c r="D485" s="328"/>
      <c r="E485" s="206"/>
      <c r="F485" s="207"/>
      <c r="H485" s="214"/>
      <c r="I485" s="215"/>
      <c r="J485" s="216"/>
    </row>
    <row r="486" spans="1:13" ht="24" customHeight="1">
      <c r="A486" s="204"/>
      <c r="B486" s="210"/>
      <c r="C486" s="252"/>
      <c r="D486" s="328"/>
      <c r="E486" s="206"/>
      <c r="F486" s="207"/>
      <c r="H486" s="214"/>
      <c r="I486" s="215"/>
      <c r="J486" s="216"/>
    </row>
    <row r="487" spans="1:13" ht="24" customHeight="1">
      <c r="A487" s="204"/>
      <c r="B487" s="210"/>
      <c r="C487" s="252"/>
      <c r="D487" s="328"/>
      <c r="E487" s="206"/>
      <c r="F487" s="207"/>
      <c r="H487" s="214"/>
      <c r="I487" s="215"/>
      <c r="J487" s="216"/>
    </row>
    <row r="488" spans="1:13" ht="24" customHeight="1">
      <c r="A488" s="204"/>
      <c r="B488" s="210"/>
      <c r="D488" s="328"/>
      <c r="E488" s="206"/>
      <c r="F488" s="207"/>
      <c r="H488" s="214"/>
      <c r="I488" s="215"/>
      <c r="J488" s="216"/>
    </row>
    <row r="489" spans="1:13" ht="24" customHeight="1">
      <c r="A489" s="204"/>
      <c r="B489" s="210"/>
      <c r="C489" s="252"/>
      <c r="D489" s="328"/>
      <c r="E489" s="206"/>
      <c r="F489" s="207"/>
      <c r="H489" s="214"/>
      <c r="I489" s="215"/>
      <c r="J489" s="216"/>
    </row>
    <row r="490" spans="1:13" ht="24" customHeight="1">
      <c r="A490" s="204"/>
      <c r="B490" s="210"/>
      <c r="C490" s="252"/>
      <c r="D490" s="328"/>
      <c r="E490" s="206"/>
      <c r="F490" s="207"/>
      <c r="H490" s="214"/>
      <c r="I490" s="215"/>
      <c r="J490" s="216"/>
    </row>
    <row r="491" spans="1:13" ht="24" customHeight="1">
      <c r="A491" s="204"/>
      <c r="B491" s="210"/>
      <c r="D491" s="328"/>
      <c r="E491" s="206"/>
      <c r="F491" s="207"/>
      <c r="H491" s="214"/>
      <c r="I491" s="215"/>
      <c r="J491" s="216"/>
    </row>
    <row r="492" spans="1:13" ht="24" customHeight="1">
      <c r="A492" s="204"/>
      <c r="B492" s="210"/>
      <c r="C492" s="252"/>
      <c r="D492" s="222"/>
      <c r="E492" s="206"/>
      <c r="F492" s="207"/>
      <c r="H492" s="214"/>
      <c r="I492" s="215"/>
      <c r="J492" s="216"/>
    </row>
    <row r="493" spans="1:13" ht="24" customHeight="1">
      <c r="A493" s="204"/>
      <c r="B493" s="210"/>
      <c r="C493" s="252"/>
      <c r="D493" s="222"/>
      <c r="E493" s="206"/>
      <c r="F493" s="207"/>
      <c r="H493" s="214"/>
      <c r="I493" s="215"/>
      <c r="J493" s="216"/>
    </row>
    <row r="494" spans="1:13" ht="24" customHeight="1">
      <c r="A494" s="204"/>
      <c r="B494" s="210"/>
      <c r="C494" s="252"/>
      <c r="D494" s="222"/>
      <c r="E494" s="206"/>
      <c r="F494" s="207"/>
      <c r="H494" s="214"/>
      <c r="I494" s="215"/>
      <c r="J494" s="216"/>
    </row>
    <row r="495" spans="1:13" ht="24" customHeight="1">
      <c r="A495" s="204"/>
      <c r="B495" s="210"/>
      <c r="C495" s="204"/>
      <c r="D495" s="219"/>
      <c r="E495" s="213"/>
      <c r="F495" s="207"/>
      <c r="H495" s="208"/>
      <c r="I495" s="215"/>
      <c r="J495" s="216"/>
      <c r="L495" s="209"/>
      <c r="M495" s="218"/>
    </row>
    <row r="496" spans="1:13" ht="24" customHeight="1">
      <c r="A496" s="204"/>
      <c r="D496" s="219"/>
      <c r="E496" s="213"/>
      <c r="F496" s="207"/>
      <c r="H496" s="208"/>
      <c r="J496" s="238"/>
    </row>
  </sheetData>
  <mergeCells count="130">
    <mergeCell ref="D9:E9"/>
    <mergeCell ref="D10:E10"/>
    <mergeCell ref="D11:E11"/>
    <mergeCell ref="D12:E12"/>
    <mergeCell ref="D13:E13"/>
    <mergeCell ref="D14:E14"/>
    <mergeCell ref="B1:J1"/>
    <mergeCell ref="D4:E4"/>
    <mergeCell ref="D5:E5"/>
    <mergeCell ref="D6:E6"/>
    <mergeCell ref="D7:E7"/>
    <mergeCell ref="D8:E8"/>
    <mergeCell ref="D22:E22"/>
    <mergeCell ref="D23:E23"/>
    <mergeCell ref="D24:E24"/>
    <mergeCell ref="D25:E25"/>
    <mergeCell ref="D26:E26"/>
    <mergeCell ref="D27:E27"/>
    <mergeCell ref="D15:E15"/>
    <mergeCell ref="D16:E16"/>
    <mergeCell ref="D17:E17"/>
    <mergeCell ref="D18:E18"/>
    <mergeCell ref="D19:E19"/>
    <mergeCell ref="D20:E20"/>
    <mergeCell ref="D85:E85"/>
    <mergeCell ref="D119:E119"/>
    <mergeCell ref="D120:E120"/>
    <mergeCell ref="D121:E121"/>
    <mergeCell ref="D124:E124"/>
    <mergeCell ref="D126:E126"/>
    <mergeCell ref="D42:E42"/>
    <mergeCell ref="D46:E46"/>
    <mergeCell ref="D80:E80"/>
    <mergeCell ref="D82:E82"/>
    <mergeCell ref="D83:E83"/>
    <mergeCell ref="D84:E84"/>
    <mergeCell ref="D139:E139"/>
    <mergeCell ref="D140:E140"/>
    <mergeCell ref="D141:E141"/>
    <mergeCell ref="D142:E142"/>
    <mergeCell ref="D143:E143"/>
    <mergeCell ref="D144:E144"/>
    <mergeCell ref="D137:E137"/>
    <mergeCell ref="D138:E138"/>
    <mergeCell ref="D194:E194"/>
    <mergeCell ref="D195:E195"/>
    <mergeCell ref="D196:E196"/>
    <mergeCell ref="D197:E197"/>
    <mergeCell ref="D198:E198"/>
    <mergeCell ref="D213:E213"/>
    <mergeCell ref="D145:E145"/>
    <mergeCell ref="D146:E146"/>
    <mergeCell ref="D147:E147"/>
    <mergeCell ref="D175:E175"/>
    <mergeCell ref="D178:E178"/>
    <mergeCell ref="D179:E179"/>
    <mergeCell ref="D220:E220"/>
    <mergeCell ref="D221:E221"/>
    <mergeCell ref="D222:E222"/>
    <mergeCell ref="D251:E251"/>
    <mergeCell ref="D252:E252"/>
    <mergeCell ref="D253:E253"/>
    <mergeCell ref="D214:E214"/>
    <mergeCell ref="D215:E215"/>
    <mergeCell ref="D216:E216"/>
    <mergeCell ref="D217:E217"/>
    <mergeCell ref="D218:E218"/>
    <mergeCell ref="D219:E219"/>
    <mergeCell ref="D274:E274"/>
    <mergeCell ref="D289:E289"/>
    <mergeCell ref="D290:E290"/>
    <mergeCell ref="D291:E291"/>
    <mergeCell ref="D292:E292"/>
    <mergeCell ref="D293:E293"/>
    <mergeCell ref="D254:E254"/>
    <mergeCell ref="D255:E255"/>
    <mergeCell ref="D270:E270"/>
    <mergeCell ref="D271:E271"/>
    <mergeCell ref="D272:E272"/>
    <mergeCell ref="D273:E273"/>
    <mergeCell ref="D328:E328"/>
    <mergeCell ref="D329:E329"/>
    <mergeCell ref="D330:E330"/>
    <mergeCell ref="D331:E331"/>
    <mergeCell ref="D346:E346"/>
    <mergeCell ref="D347:E347"/>
    <mergeCell ref="D308:E308"/>
    <mergeCell ref="D309:E309"/>
    <mergeCell ref="D310:E310"/>
    <mergeCell ref="D311:E311"/>
    <mergeCell ref="D312:E312"/>
    <mergeCell ref="D327:E327"/>
    <mergeCell ref="D368:E368"/>
    <mergeCell ref="D369:E369"/>
    <mergeCell ref="D384:E384"/>
    <mergeCell ref="D385:E385"/>
    <mergeCell ref="D386:E386"/>
    <mergeCell ref="D387:E387"/>
    <mergeCell ref="D348:E348"/>
    <mergeCell ref="D349:E349"/>
    <mergeCell ref="D350:E350"/>
    <mergeCell ref="D365:E365"/>
    <mergeCell ref="D366:E366"/>
    <mergeCell ref="D367:E367"/>
    <mergeCell ref="D422:E422"/>
    <mergeCell ref="D423:E423"/>
    <mergeCell ref="D424:E424"/>
    <mergeCell ref="D425:E425"/>
    <mergeCell ref="D426:E426"/>
    <mergeCell ref="D441:E441"/>
    <mergeCell ref="D388:E388"/>
    <mergeCell ref="D403:E403"/>
    <mergeCell ref="D404:E404"/>
    <mergeCell ref="D405:E405"/>
    <mergeCell ref="D406:E406"/>
    <mergeCell ref="D407:E407"/>
    <mergeCell ref="D482:E482"/>
    <mergeCell ref="D483:E483"/>
    <mergeCell ref="D462:E462"/>
    <mergeCell ref="D463:E463"/>
    <mergeCell ref="D464:E464"/>
    <mergeCell ref="D479:E479"/>
    <mergeCell ref="D480:E480"/>
    <mergeCell ref="D481:E481"/>
    <mergeCell ref="D442:E442"/>
    <mergeCell ref="D443:E443"/>
    <mergeCell ref="D444:E444"/>
    <mergeCell ref="D445:E445"/>
    <mergeCell ref="D460:E460"/>
    <mergeCell ref="D461:E461"/>
  </mergeCells>
  <phoneticPr fontId="7"/>
  <conditionalFormatting sqref="B136:B137">
    <cfRule type="duplicateValues" dxfId="4" priority="4"/>
  </conditionalFormatting>
  <conditionalFormatting sqref="B155">
    <cfRule type="duplicateValues" dxfId="3" priority="3"/>
  </conditionalFormatting>
  <conditionalFormatting sqref="B193">
    <cfRule type="duplicateValues" dxfId="2" priority="2"/>
  </conditionalFormatting>
  <conditionalFormatting sqref="B212">
    <cfRule type="duplicateValues" dxfId="1" priority="1"/>
  </conditionalFormatting>
  <printOptions horizontalCentered="1" gridLines="1"/>
  <pageMargins left="0.39370078740157483" right="0.39370078740157483" top="1.2598425196850394" bottom="0.47244094488188981" header="0.82677165354330717" footer="0.39370078740157483"/>
  <pageSetup paperSize="9" orientation="portrait" r:id="rId1"/>
  <headerFooter alignWithMargins="0">
    <oddFooter>&amp;C&amp;"ＭＳ 明朝,標準"&amp;10朝　日　村&amp;R&amp;"ＭＳ 明朝,標準"&amp;10&amp;UＮｏ　Ｍ－ &amp;P　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3D66B-E1DE-41BF-BC41-119716764CF9}">
  <sheetPr>
    <tabColor theme="5" tint="0.59999389629810485"/>
  </sheetPr>
  <dimension ref="A1:M515"/>
  <sheetViews>
    <sheetView tabSelected="1" view="pageBreakPreview" zoomScale="90" zoomScaleNormal="100" zoomScaleSheetLayoutView="90" workbookViewId="0">
      <selection activeCell="G16" sqref="G16"/>
    </sheetView>
  </sheetViews>
  <sheetFormatPr defaultColWidth="9.125" defaultRowHeight="24" customHeight="1"/>
  <cols>
    <col min="1" max="1" width="9.125" style="194"/>
    <col min="2" max="2" width="28.625" style="194" customWidth="1"/>
    <col min="3" max="3" width="28.625" style="194" hidden="1" customWidth="1"/>
    <col min="4" max="4" width="21.25" style="194" customWidth="1"/>
    <col min="5" max="5" width="13.125" style="224" customWidth="1"/>
    <col min="6" max="6" width="14.5" style="220" customWidth="1"/>
    <col min="7" max="7" width="7.625" style="204" customWidth="1"/>
    <col min="8" max="8" width="15.5" style="194" customWidth="1"/>
    <col min="9" max="9" width="20.625" style="209" customWidth="1"/>
    <col min="10" max="10" width="19.375" style="194" customWidth="1"/>
    <col min="11" max="11" width="14.5" style="192" customWidth="1"/>
    <col min="12" max="12" width="14.5" style="191" customWidth="1"/>
    <col min="13" max="13" width="9.125" style="193" customWidth="1"/>
    <col min="14" max="14" width="11.5" style="194" bestFit="1" customWidth="1"/>
    <col min="15" max="15" width="12.5" style="194" customWidth="1"/>
    <col min="16" max="16384" width="9.125" style="194"/>
  </cols>
  <sheetData>
    <row r="1" spans="1:13" ht="24" customHeight="1">
      <c r="A1" s="204"/>
      <c r="B1" s="627" t="s">
        <v>148</v>
      </c>
      <c r="C1" s="627"/>
      <c r="D1" s="627"/>
      <c r="E1" s="627"/>
      <c r="F1" s="627"/>
      <c r="G1" s="627"/>
      <c r="H1" s="627"/>
      <c r="I1" s="627"/>
      <c r="J1" s="627"/>
    </row>
    <row r="2" spans="1:13" s="204" customFormat="1" ht="24" customHeight="1">
      <c r="B2" s="195" t="s">
        <v>21</v>
      </c>
      <c r="C2" s="317"/>
      <c r="D2" s="235" t="s">
        <v>22</v>
      </c>
      <c r="E2" s="234"/>
      <c r="F2" s="198" t="s">
        <v>23</v>
      </c>
      <c r="G2" s="199" t="s">
        <v>15</v>
      </c>
      <c r="H2" s="199" t="s">
        <v>24</v>
      </c>
      <c r="I2" s="200" t="s">
        <v>25</v>
      </c>
      <c r="J2" s="201" t="s">
        <v>26</v>
      </c>
      <c r="K2" s="203"/>
      <c r="L2" s="202"/>
    </row>
    <row r="3" spans="1:13" ht="24" customHeight="1">
      <c r="A3" s="204"/>
      <c r="B3" s="447" t="s">
        <v>1021</v>
      </c>
      <c r="D3" s="222"/>
      <c r="E3" s="206"/>
      <c r="F3" s="207"/>
      <c r="H3" s="208"/>
      <c r="I3" s="215"/>
      <c r="J3" s="210"/>
      <c r="M3" s="211"/>
    </row>
    <row r="4" spans="1:13" ht="24" customHeight="1">
      <c r="A4" s="204"/>
      <c r="B4" s="210" t="s">
        <v>1033</v>
      </c>
      <c r="C4" s="252"/>
      <c r="D4" s="648"/>
      <c r="E4" s="649"/>
      <c r="F4" s="207"/>
      <c r="H4" s="214"/>
      <c r="I4" s="215"/>
      <c r="J4" s="216"/>
      <c r="M4" s="211"/>
    </row>
    <row r="5" spans="1:13" ht="24" customHeight="1">
      <c r="A5" s="204"/>
      <c r="B5" s="210" t="s">
        <v>1200</v>
      </c>
      <c r="C5" s="252"/>
      <c r="D5" s="648" t="s">
        <v>1035</v>
      </c>
      <c r="E5" s="649"/>
      <c r="F5" s="207">
        <v>1</v>
      </c>
      <c r="G5" s="204" t="s">
        <v>875</v>
      </c>
      <c r="H5" s="214"/>
      <c r="I5" s="215"/>
      <c r="J5" s="216"/>
      <c r="M5" s="211"/>
    </row>
    <row r="6" spans="1:13" ht="24" customHeight="1">
      <c r="A6" s="204"/>
      <c r="B6" s="210" t="s">
        <v>1201</v>
      </c>
      <c r="C6" s="252"/>
      <c r="D6" s="648" t="s">
        <v>1202</v>
      </c>
      <c r="E6" s="649"/>
      <c r="F6" s="207">
        <v>1</v>
      </c>
      <c r="G6" s="204" t="s">
        <v>875</v>
      </c>
      <c r="H6" s="214"/>
      <c r="I6" s="215"/>
      <c r="J6" s="216"/>
      <c r="M6" s="211"/>
    </row>
    <row r="7" spans="1:13" ht="24" customHeight="1">
      <c r="A7" s="204"/>
      <c r="B7" s="210" t="s">
        <v>1203</v>
      </c>
      <c r="C7" s="252"/>
      <c r="D7" s="648" t="s">
        <v>1204</v>
      </c>
      <c r="E7" s="649"/>
      <c r="F7" s="207">
        <v>1</v>
      </c>
      <c r="G7" s="204" t="s">
        <v>245</v>
      </c>
      <c r="H7" s="214"/>
      <c r="I7" s="215"/>
      <c r="J7" s="216"/>
      <c r="M7" s="211"/>
    </row>
    <row r="8" spans="1:13" ht="24" customHeight="1">
      <c r="A8" s="204"/>
      <c r="B8" s="210" t="s">
        <v>1059</v>
      </c>
      <c r="C8" s="252"/>
      <c r="D8" s="648" t="s">
        <v>1060</v>
      </c>
      <c r="E8" s="649"/>
      <c r="F8" s="207">
        <v>1</v>
      </c>
      <c r="G8" s="204" t="s">
        <v>557</v>
      </c>
      <c r="H8" s="214"/>
      <c r="I8" s="215"/>
      <c r="J8" s="216"/>
      <c r="M8" s="211"/>
    </row>
    <row r="9" spans="1:13" ht="24" customHeight="1">
      <c r="A9" s="204"/>
      <c r="B9" s="210"/>
      <c r="C9" s="252"/>
      <c r="D9" s="328"/>
      <c r="E9" s="206"/>
      <c r="F9" s="207"/>
      <c r="H9" s="214"/>
      <c r="I9" s="215"/>
      <c r="J9" s="216"/>
      <c r="M9" s="211"/>
    </row>
    <row r="10" spans="1:13" ht="24" customHeight="1">
      <c r="A10" s="204"/>
      <c r="B10" s="210"/>
      <c r="D10" s="328"/>
      <c r="E10" s="206"/>
      <c r="F10" s="207"/>
      <c r="H10" s="214"/>
      <c r="I10" s="215"/>
      <c r="J10" s="216"/>
      <c r="M10" s="211"/>
    </row>
    <row r="11" spans="1:13" ht="24" customHeight="1">
      <c r="A11" s="204"/>
      <c r="B11" s="210" t="s">
        <v>1063</v>
      </c>
      <c r="C11" s="252"/>
      <c r="D11" s="650"/>
      <c r="E11" s="651"/>
      <c r="F11" s="207"/>
      <c r="H11" s="214"/>
      <c r="I11" s="215"/>
      <c r="J11" s="216"/>
      <c r="M11" s="211"/>
    </row>
    <row r="12" spans="1:13" ht="24" customHeight="1">
      <c r="A12" s="204"/>
      <c r="B12" s="210"/>
      <c r="C12" s="252"/>
      <c r="D12" s="328"/>
      <c r="E12" s="206"/>
      <c r="F12" s="207"/>
      <c r="H12" s="214"/>
      <c r="I12" s="215"/>
      <c r="J12" s="216"/>
      <c r="M12" s="211"/>
    </row>
    <row r="13" spans="1:13" ht="24" customHeight="1">
      <c r="A13" s="204"/>
      <c r="B13" s="210"/>
      <c r="D13" s="328"/>
      <c r="E13" s="206"/>
      <c r="F13" s="207"/>
      <c r="H13" s="214"/>
      <c r="I13" s="215"/>
      <c r="J13" s="216"/>
      <c r="M13" s="211"/>
    </row>
    <row r="14" spans="1:13" ht="24" customHeight="1">
      <c r="A14" s="204"/>
      <c r="B14" s="210"/>
      <c r="C14" s="252"/>
      <c r="D14" s="328"/>
      <c r="E14" s="206"/>
      <c r="F14" s="207"/>
      <c r="H14" s="214"/>
      <c r="I14" s="215"/>
      <c r="J14" s="216"/>
      <c r="M14" s="211"/>
    </row>
    <row r="15" spans="1:13" ht="24" customHeight="1">
      <c r="A15" s="204"/>
      <c r="B15" s="210"/>
      <c r="C15" s="252"/>
      <c r="D15" s="328"/>
      <c r="E15" s="206"/>
      <c r="F15" s="207"/>
      <c r="H15" s="214"/>
      <c r="I15" s="215"/>
      <c r="J15" s="216"/>
      <c r="M15" s="211"/>
    </row>
    <row r="16" spans="1:13" ht="24" customHeight="1">
      <c r="A16" s="204"/>
      <c r="B16" s="210"/>
      <c r="D16" s="328"/>
      <c r="E16" s="206"/>
      <c r="F16" s="207"/>
      <c r="H16" s="214"/>
      <c r="I16" s="215"/>
      <c r="J16" s="216"/>
      <c r="M16" s="211"/>
    </row>
    <row r="17" spans="1:13" ht="24" customHeight="1">
      <c r="A17" s="204"/>
      <c r="B17" s="210"/>
      <c r="C17" s="252"/>
      <c r="D17" s="222"/>
      <c r="E17" s="206"/>
      <c r="F17" s="207"/>
      <c r="H17" s="214"/>
      <c r="I17" s="215"/>
      <c r="J17" s="216"/>
      <c r="M17" s="211"/>
    </row>
    <row r="18" spans="1:13" ht="24" customHeight="1">
      <c r="A18" s="204"/>
      <c r="B18" s="210"/>
      <c r="C18" s="252"/>
      <c r="D18" s="222"/>
      <c r="E18" s="206"/>
      <c r="F18" s="207"/>
      <c r="H18" s="214"/>
      <c r="I18" s="215"/>
      <c r="J18" s="216"/>
      <c r="M18" s="211"/>
    </row>
    <row r="19" spans="1:13" ht="24" customHeight="1">
      <c r="A19" s="204"/>
      <c r="B19" s="210"/>
      <c r="C19" s="252"/>
      <c r="D19" s="222"/>
      <c r="E19" s="206"/>
      <c r="F19" s="207"/>
      <c r="H19" s="214"/>
      <c r="I19" s="215"/>
      <c r="J19" s="216"/>
      <c r="M19" s="211"/>
    </row>
    <row r="20" spans="1:13" ht="24" customHeight="1">
      <c r="A20" s="204"/>
      <c r="B20" s="210"/>
      <c r="C20" s="204"/>
      <c r="D20" s="219"/>
      <c r="E20" s="213"/>
      <c r="F20" s="207"/>
      <c r="H20" s="208"/>
      <c r="I20" s="215"/>
      <c r="J20" s="216"/>
      <c r="M20" s="218"/>
    </row>
    <row r="21" spans="1:13" ht="24" customHeight="1">
      <c r="A21" s="204"/>
      <c r="D21" s="219"/>
      <c r="E21" s="213"/>
      <c r="F21" s="207"/>
      <c r="H21" s="208"/>
      <c r="J21" s="238"/>
      <c r="M21" s="218"/>
    </row>
    <row r="22" spans="1:13" ht="24" customHeight="1">
      <c r="A22" s="204"/>
      <c r="B22" s="210" t="s">
        <v>1064</v>
      </c>
      <c r="D22" s="222"/>
      <c r="E22" s="206"/>
      <c r="F22" s="207"/>
      <c r="H22" s="208"/>
      <c r="I22" s="215"/>
      <c r="J22" s="210"/>
      <c r="M22" s="218"/>
    </row>
    <row r="23" spans="1:13" ht="24" customHeight="1">
      <c r="A23" s="204"/>
      <c r="B23" s="210" t="s">
        <v>1065</v>
      </c>
      <c r="C23" s="252"/>
      <c r="D23" s="656"/>
      <c r="E23" s="657"/>
      <c r="F23" s="207"/>
      <c r="H23" s="214"/>
      <c r="I23" s="215"/>
      <c r="J23" s="216"/>
      <c r="M23" s="218"/>
    </row>
    <row r="24" spans="1:13" ht="24" customHeight="1">
      <c r="A24" s="204"/>
      <c r="B24" s="210" t="s">
        <v>1066</v>
      </c>
      <c r="C24" s="252"/>
      <c r="D24" s="448" t="s">
        <v>1067</v>
      </c>
      <c r="E24" s="449">
        <v>25</v>
      </c>
      <c r="F24" s="207">
        <v>78</v>
      </c>
      <c r="G24" s="204" t="s">
        <v>197</v>
      </c>
      <c r="H24" s="214"/>
      <c r="I24" s="215"/>
      <c r="J24" s="216"/>
      <c r="M24" s="218"/>
    </row>
    <row r="25" spans="1:13" ht="24" customHeight="1">
      <c r="A25" s="204"/>
      <c r="B25" s="210" t="s">
        <v>1066</v>
      </c>
      <c r="C25" s="252"/>
      <c r="D25" s="448" t="s">
        <v>1067</v>
      </c>
      <c r="E25" s="449">
        <v>20</v>
      </c>
      <c r="F25" s="207">
        <v>5</v>
      </c>
      <c r="G25" s="204" t="s">
        <v>197</v>
      </c>
      <c r="H25" s="214"/>
      <c r="I25" s="215"/>
      <c r="J25" s="216"/>
      <c r="M25" s="218"/>
    </row>
    <row r="26" spans="1:13" ht="24" customHeight="1">
      <c r="A26" s="204"/>
      <c r="B26" s="210"/>
      <c r="C26" s="252"/>
      <c r="D26" s="656"/>
      <c r="E26" s="657"/>
      <c r="F26" s="207"/>
      <c r="H26" s="214"/>
      <c r="I26" s="215"/>
      <c r="J26" s="216"/>
      <c r="M26" s="218"/>
    </row>
    <row r="27" spans="1:13" ht="24" customHeight="1">
      <c r="A27" s="204"/>
      <c r="B27" s="210" t="s">
        <v>1068</v>
      </c>
      <c r="C27" s="252"/>
      <c r="D27" s="222" t="s">
        <v>1205</v>
      </c>
      <c r="E27" s="206"/>
      <c r="F27" s="207">
        <v>2</v>
      </c>
      <c r="G27" s="204" t="s">
        <v>875</v>
      </c>
      <c r="H27" s="214"/>
      <c r="I27" s="215"/>
      <c r="J27" s="216"/>
      <c r="M27" s="218"/>
    </row>
    <row r="28" spans="1:13" ht="24" customHeight="1">
      <c r="A28" s="204"/>
      <c r="B28" s="210" t="s">
        <v>1070</v>
      </c>
      <c r="D28" s="222" t="s">
        <v>1071</v>
      </c>
      <c r="E28" s="206"/>
      <c r="F28" s="207">
        <v>2</v>
      </c>
      <c r="G28" s="204" t="s">
        <v>1072</v>
      </c>
      <c r="H28" s="214"/>
      <c r="I28" s="215"/>
      <c r="J28" s="216"/>
      <c r="M28" s="218"/>
    </row>
    <row r="29" spans="1:13" ht="24" customHeight="1">
      <c r="A29" s="204"/>
      <c r="B29" s="210" t="s">
        <v>1073</v>
      </c>
      <c r="C29" s="252"/>
      <c r="D29" s="222" t="s">
        <v>1074</v>
      </c>
      <c r="E29" s="206" t="s">
        <v>1075</v>
      </c>
      <c r="F29" s="207">
        <v>2</v>
      </c>
      <c r="G29" s="204" t="s">
        <v>168</v>
      </c>
      <c r="H29" s="214"/>
      <c r="I29" s="215"/>
      <c r="J29" s="216"/>
      <c r="M29" s="218"/>
    </row>
    <row r="30" spans="1:13" ht="24" customHeight="1">
      <c r="A30" s="204"/>
      <c r="B30" s="210" t="s">
        <v>1076</v>
      </c>
      <c r="C30" s="252"/>
      <c r="D30" s="222" t="s">
        <v>1077</v>
      </c>
      <c r="E30" s="206"/>
      <c r="F30" s="207">
        <v>1</v>
      </c>
      <c r="G30" s="204" t="s">
        <v>239</v>
      </c>
      <c r="H30" s="214"/>
      <c r="I30" s="215"/>
      <c r="J30" s="216"/>
      <c r="M30" s="218"/>
    </row>
    <row r="31" spans="1:13" ht="24" customHeight="1">
      <c r="A31" s="204"/>
      <c r="B31" s="210"/>
      <c r="C31" s="252"/>
      <c r="D31" s="222"/>
      <c r="E31" s="206"/>
      <c r="F31" s="207"/>
      <c r="H31" s="214"/>
      <c r="I31" s="215"/>
      <c r="J31" s="216"/>
      <c r="M31" s="218"/>
    </row>
    <row r="32" spans="1:13" ht="24" customHeight="1">
      <c r="A32" s="204"/>
      <c r="B32" s="210"/>
      <c r="D32" s="328"/>
      <c r="E32" s="206"/>
      <c r="F32" s="207"/>
      <c r="H32" s="214"/>
      <c r="I32" s="215"/>
      <c r="J32" s="216"/>
      <c r="M32" s="218"/>
    </row>
    <row r="33" spans="1:13" ht="24" customHeight="1">
      <c r="A33" s="204"/>
      <c r="B33" s="210" t="s">
        <v>1079</v>
      </c>
      <c r="D33" s="328"/>
      <c r="E33" s="206"/>
      <c r="F33" s="207"/>
      <c r="H33" s="214"/>
      <c r="I33" s="215"/>
      <c r="J33" s="216"/>
      <c r="M33" s="218"/>
    </row>
    <row r="34" spans="1:13" ht="24" customHeight="1">
      <c r="A34" s="204"/>
      <c r="B34" s="210"/>
      <c r="C34" s="252"/>
      <c r="D34" s="328"/>
      <c r="E34" s="206"/>
      <c r="F34" s="207"/>
      <c r="H34" s="214"/>
      <c r="I34" s="215"/>
      <c r="J34" s="216"/>
      <c r="M34" s="218"/>
    </row>
    <row r="35" spans="1:13" ht="24" customHeight="1">
      <c r="A35" s="204"/>
      <c r="B35" s="210"/>
      <c r="D35" s="328"/>
      <c r="E35" s="206"/>
      <c r="F35" s="207"/>
      <c r="H35" s="214"/>
      <c r="I35" s="215"/>
      <c r="J35" s="216"/>
      <c r="M35" s="218"/>
    </row>
    <row r="36" spans="1:13" ht="24" customHeight="1">
      <c r="A36" s="204"/>
      <c r="B36" s="210"/>
      <c r="C36" s="252"/>
      <c r="D36" s="222"/>
      <c r="E36" s="206"/>
      <c r="F36" s="207"/>
      <c r="H36" s="214"/>
      <c r="I36" s="215"/>
      <c r="J36" s="216"/>
      <c r="M36" s="218"/>
    </row>
    <row r="37" spans="1:13" ht="24" customHeight="1">
      <c r="A37" s="204"/>
      <c r="B37" s="210"/>
      <c r="C37" s="252"/>
      <c r="D37" s="222"/>
      <c r="E37" s="206"/>
      <c r="F37" s="207"/>
      <c r="H37" s="214"/>
      <c r="I37" s="215"/>
      <c r="J37" s="216"/>
      <c r="M37" s="218"/>
    </row>
    <row r="38" spans="1:13" ht="24" customHeight="1">
      <c r="A38" s="204"/>
      <c r="B38" s="210"/>
      <c r="C38" s="252"/>
      <c r="D38" s="222"/>
      <c r="E38" s="206"/>
      <c r="F38" s="207"/>
      <c r="H38" s="214"/>
      <c r="I38" s="215"/>
      <c r="J38" s="216"/>
      <c r="M38" s="218"/>
    </row>
    <row r="39" spans="1:13" ht="24" customHeight="1">
      <c r="A39" s="204"/>
      <c r="B39" s="210"/>
      <c r="C39" s="204"/>
      <c r="D39" s="219"/>
      <c r="E39" s="213"/>
      <c r="F39" s="207"/>
      <c r="H39" s="208"/>
      <c r="I39" s="215"/>
      <c r="J39" s="216"/>
      <c r="M39" s="218"/>
    </row>
    <row r="40" spans="1:13" ht="24" customHeight="1">
      <c r="A40" s="204"/>
      <c r="D40" s="219"/>
      <c r="E40" s="213"/>
      <c r="F40" s="207"/>
      <c r="H40" s="208"/>
      <c r="J40" s="238"/>
      <c r="M40" s="218"/>
    </row>
    <row r="41" spans="1:13" ht="24" customHeight="1">
      <c r="A41" s="204"/>
      <c r="B41" s="210" t="s">
        <v>1080</v>
      </c>
      <c r="D41" s="222"/>
      <c r="E41" s="206"/>
      <c r="F41" s="207"/>
      <c r="H41" s="208"/>
      <c r="I41" s="215"/>
      <c r="J41" s="210"/>
      <c r="M41" s="218"/>
    </row>
    <row r="42" spans="1:13" ht="24" customHeight="1">
      <c r="A42" s="204"/>
      <c r="B42" s="210" t="s">
        <v>1081</v>
      </c>
      <c r="C42" s="252"/>
      <c r="D42" s="448" t="s">
        <v>1084</v>
      </c>
      <c r="E42" s="449">
        <v>20</v>
      </c>
      <c r="F42" s="207">
        <v>9</v>
      </c>
      <c r="G42" s="204" t="s">
        <v>197</v>
      </c>
      <c r="H42" s="214"/>
      <c r="I42" s="215"/>
      <c r="J42" s="216"/>
      <c r="M42" s="218"/>
    </row>
    <row r="43" spans="1:13" ht="24" customHeight="1">
      <c r="A43" s="204"/>
      <c r="B43" s="210" t="s">
        <v>1081</v>
      </c>
      <c r="C43" s="252"/>
      <c r="D43" s="448" t="s">
        <v>1206</v>
      </c>
      <c r="E43" s="449">
        <v>20</v>
      </c>
      <c r="F43" s="207">
        <v>20</v>
      </c>
      <c r="G43" s="204" t="s">
        <v>197</v>
      </c>
      <c r="H43" s="214"/>
      <c r="I43" s="215"/>
      <c r="J43" s="216"/>
      <c r="M43" s="218"/>
    </row>
    <row r="44" spans="1:13" ht="24" customHeight="1">
      <c r="A44" s="204"/>
      <c r="B44" s="210"/>
      <c r="C44" s="252"/>
      <c r="D44" s="658"/>
      <c r="E44" s="659"/>
      <c r="F44" s="207"/>
      <c r="H44" s="214"/>
      <c r="I44" s="215"/>
      <c r="J44" s="216"/>
      <c r="M44" s="218"/>
    </row>
    <row r="45" spans="1:13" ht="24" customHeight="1">
      <c r="A45" s="204"/>
      <c r="B45" s="210" t="s">
        <v>1086</v>
      </c>
      <c r="D45" s="222" t="s">
        <v>1087</v>
      </c>
      <c r="E45" s="206"/>
      <c r="F45" s="207">
        <v>1</v>
      </c>
      <c r="G45" s="204" t="s">
        <v>1088</v>
      </c>
      <c r="H45" s="214"/>
      <c r="I45" s="215"/>
      <c r="J45" s="216"/>
      <c r="M45" s="218"/>
    </row>
    <row r="46" spans="1:13" ht="24" customHeight="1">
      <c r="A46" s="204"/>
      <c r="B46" s="210" t="s">
        <v>1207</v>
      </c>
      <c r="C46" s="252"/>
      <c r="D46" s="222" t="s">
        <v>1208</v>
      </c>
      <c r="E46" s="206"/>
      <c r="F46" s="207">
        <v>1</v>
      </c>
      <c r="G46" s="204" t="s">
        <v>1088</v>
      </c>
      <c r="H46" s="214"/>
      <c r="I46" s="215"/>
      <c r="J46" s="216"/>
      <c r="M46" s="218"/>
    </row>
    <row r="47" spans="1:13" ht="24" customHeight="1">
      <c r="A47" s="204"/>
      <c r="B47" s="210" t="s">
        <v>1209</v>
      </c>
      <c r="C47" s="252"/>
      <c r="D47" s="222" t="s">
        <v>1210</v>
      </c>
      <c r="E47" s="206"/>
      <c r="F47" s="207">
        <v>1</v>
      </c>
      <c r="G47" s="204" t="s">
        <v>875</v>
      </c>
      <c r="H47" s="214"/>
      <c r="J47" s="216"/>
      <c r="M47" s="218"/>
    </row>
    <row r="48" spans="1:13" ht="24" customHeight="1">
      <c r="A48" s="204"/>
      <c r="B48" s="210" t="s">
        <v>1089</v>
      </c>
      <c r="C48" s="252"/>
      <c r="D48" s="222"/>
      <c r="E48" s="206"/>
      <c r="F48" s="207">
        <v>1</v>
      </c>
      <c r="G48" s="204" t="s">
        <v>239</v>
      </c>
      <c r="H48" s="214"/>
      <c r="I48" s="215"/>
      <c r="J48" s="216"/>
      <c r="M48" s="218"/>
    </row>
    <row r="49" spans="1:13" ht="24" customHeight="1">
      <c r="A49" s="204"/>
      <c r="B49" s="210" t="s">
        <v>1076</v>
      </c>
      <c r="C49" s="252"/>
      <c r="D49" s="222" t="s">
        <v>1090</v>
      </c>
      <c r="E49" s="206"/>
      <c r="F49" s="207">
        <v>1</v>
      </c>
      <c r="G49" s="204" t="s">
        <v>239</v>
      </c>
      <c r="H49" s="214"/>
      <c r="I49" s="215"/>
      <c r="J49" s="216"/>
      <c r="M49" s="218"/>
    </row>
    <row r="50" spans="1:13" ht="24" customHeight="1">
      <c r="A50" s="204"/>
      <c r="B50" s="210" t="s">
        <v>1091</v>
      </c>
      <c r="D50" s="222"/>
      <c r="E50" s="206"/>
      <c r="F50" s="207">
        <v>1</v>
      </c>
      <c r="G50" s="204" t="s">
        <v>239</v>
      </c>
      <c r="H50" s="214"/>
      <c r="I50" s="215"/>
      <c r="J50" s="216"/>
      <c r="M50" s="218"/>
    </row>
    <row r="51" spans="1:13" ht="24" customHeight="1">
      <c r="A51" s="204"/>
      <c r="B51" s="210" t="s">
        <v>1092</v>
      </c>
      <c r="C51" s="252"/>
      <c r="D51" s="222"/>
      <c r="E51" s="206"/>
      <c r="F51" s="207">
        <v>1</v>
      </c>
      <c r="G51" s="204" t="s">
        <v>239</v>
      </c>
      <c r="H51" s="214"/>
      <c r="I51" s="215"/>
      <c r="J51" s="216"/>
      <c r="M51" s="218"/>
    </row>
    <row r="52" spans="1:13" ht="24" customHeight="1">
      <c r="A52" s="204"/>
      <c r="B52" s="210"/>
      <c r="C52" s="252"/>
      <c r="D52" s="222"/>
      <c r="E52" s="206"/>
      <c r="F52" s="207"/>
      <c r="H52" s="214"/>
      <c r="I52" s="215"/>
      <c r="J52" s="216"/>
      <c r="M52" s="218"/>
    </row>
    <row r="53" spans="1:13" ht="24" customHeight="1">
      <c r="A53" s="204"/>
      <c r="B53" s="210"/>
      <c r="C53" s="252"/>
      <c r="D53" s="222"/>
      <c r="E53" s="206"/>
      <c r="F53" s="207"/>
      <c r="H53" s="214"/>
      <c r="I53" s="215"/>
      <c r="J53" s="216"/>
      <c r="M53" s="218"/>
    </row>
    <row r="54" spans="1:13" ht="24" customHeight="1">
      <c r="A54" s="204"/>
      <c r="B54" s="210" t="s">
        <v>1093</v>
      </c>
      <c r="D54" s="222"/>
      <c r="E54" s="206"/>
      <c r="F54" s="207"/>
      <c r="H54" s="214"/>
      <c r="I54" s="215"/>
      <c r="J54" s="216"/>
      <c r="M54" s="218"/>
    </row>
    <row r="55" spans="1:13" ht="24" customHeight="1">
      <c r="A55" s="204"/>
      <c r="B55" s="204" t="s">
        <v>1094</v>
      </c>
      <c r="C55" s="252"/>
      <c r="D55" s="222"/>
      <c r="E55" s="206"/>
      <c r="F55" s="207"/>
      <c r="H55" s="214"/>
      <c r="I55" s="215"/>
      <c r="J55" s="216"/>
      <c r="M55" s="218"/>
    </row>
    <row r="56" spans="1:13" ht="24" customHeight="1">
      <c r="A56" s="204"/>
      <c r="B56" s="210"/>
      <c r="C56" s="252"/>
      <c r="D56" s="222"/>
      <c r="E56" s="206"/>
      <c r="F56" s="207"/>
      <c r="H56" s="214"/>
      <c r="I56" s="215"/>
      <c r="J56" s="216"/>
      <c r="M56" s="218"/>
    </row>
    <row r="57" spans="1:13" ht="24" customHeight="1">
      <c r="A57" s="204"/>
      <c r="B57" s="210"/>
      <c r="C57" s="252"/>
      <c r="D57" s="222"/>
      <c r="E57" s="206"/>
      <c r="F57" s="207"/>
      <c r="H57" s="214"/>
      <c r="I57" s="215"/>
      <c r="J57" s="216"/>
      <c r="M57" s="218"/>
    </row>
    <row r="58" spans="1:13" ht="24" customHeight="1">
      <c r="A58" s="204"/>
      <c r="B58" s="210"/>
      <c r="C58" s="204"/>
      <c r="D58" s="219"/>
      <c r="E58" s="213"/>
      <c r="F58" s="207"/>
      <c r="H58" s="208"/>
      <c r="I58" s="215"/>
      <c r="J58" s="216"/>
      <c r="M58" s="218"/>
    </row>
    <row r="59" spans="1:13" ht="24" customHeight="1">
      <c r="A59" s="204"/>
      <c r="D59" s="219"/>
      <c r="E59" s="213"/>
      <c r="F59" s="207"/>
      <c r="H59" s="208"/>
      <c r="J59" s="238"/>
      <c r="M59" s="218"/>
    </row>
    <row r="60" spans="1:13" ht="24" customHeight="1">
      <c r="A60" s="204"/>
      <c r="B60" s="210" t="s">
        <v>1095</v>
      </c>
      <c r="D60" s="222"/>
      <c r="E60" s="206"/>
      <c r="F60" s="207"/>
      <c r="H60" s="208"/>
      <c r="I60" s="215"/>
      <c r="J60" s="210"/>
      <c r="M60" s="218"/>
    </row>
    <row r="61" spans="1:13" ht="24" customHeight="1">
      <c r="A61" s="204"/>
      <c r="B61" s="210" t="s">
        <v>1096</v>
      </c>
      <c r="C61" s="252"/>
      <c r="D61" s="656"/>
      <c r="E61" s="657"/>
      <c r="F61" s="207"/>
      <c r="H61" s="214"/>
      <c r="I61" s="215"/>
      <c r="J61" s="216"/>
      <c r="M61" s="218"/>
    </row>
    <row r="62" spans="1:13" ht="24" customHeight="1">
      <c r="A62" s="204"/>
      <c r="B62" s="210" t="s">
        <v>1097</v>
      </c>
      <c r="C62" s="252"/>
      <c r="D62" s="448" t="s">
        <v>1098</v>
      </c>
      <c r="E62" s="449">
        <v>100</v>
      </c>
      <c r="F62" s="207">
        <v>25</v>
      </c>
      <c r="G62" s="204" t="s">
        <v>197</v>
      </c>
      <c r="H62" s="214"/>
      <c r="I62" s="215"/>
      <c r="J62" s="216"/>
      <c r="M62" s="218"/>
    </row>
    <row r="63" spans="1:13" ht="24" customHeight="1">
      <c r="A63" s="204"/>
      <c r="B63" s="210"/>
      <c r="C63" s="252"/>
      <c r="D63" s="658"/>
      <c r="E63" s="659"/>
      <c r="F63" s="207"/>
      <c r="H63" s="214"/>
      <c r="I63" s="215"/>
      <c r="J63" s="216"/>
      <c r="M63" s="218"/>
    </row>
    <row r="64" spans="1:13" ht="24" customHeight="1">
      <c r="A64" s="204"/>
      <c r="B64" s="210" t="s">
        <v>1099</v>
      </c>
      <c r="C64" s="252"/>
      <c r="D64" s="656" t="s">
        <v>1211</v>
      </c>
      <c r="E64" s="657"/>
      <c r="F64" s="207">
        <v>1</v>
      </c>
      <c r="G64" s="204" t="s">
        <v>1072</v>
      </c>
      <c r="H64" s="214"/>
      <c r="I64" s="215"/>
      <c r="J64" s="216"/>
      <c r="M64" s="218"/>
    </row>
    <row r="65" spans="1:13" ht="24" customHeight="1">
      <c r="A65" s="204"/>
      <c r="B65" s="210" t="s">
        <v>1099</v>
      </c>
      <c r="C65" s="252"/>
      <c r="D65" s="656" t="s">
        <v>1212</v>
      </c>
      <c r="E65" s="657"/>
      <c r="F65" s="207">
        <v>1</v>
      </c>
      <c r="G65" s="204" t="s">
        <v>168</v>
      </c>
      <c r="H65" s="214"/>
      <c r="I65" s="215"/>
      <c r="J65" s="216"/>
      <c r="M65" s="218"/>
    </row>
    <row r="66" spans="1:13" ht="24" customHeight="1">
      <c r="A66" s="204"/>
      <c r="B66" s="210" t="s">
        <v>1099</v>
      </c>
      <c r="C66" s="252"/>
      <c r="D66" s="656" t="s">
        <v>1213</v>
      </c>
      <c r="E66" s="657"/>
      <c r="F66" s="207">
        <v>3</v>
      </c>
      <c r="G66" s="204" t="s">
        <v>168</v>
      </c>
      <c r="H66" s="214"/>
      <c r="I66" s="215"/>
      <c r="J66" s="216"/>
      <c r="M66" s="218"/>
    </row>
    <row r="67" spans="1:13" ht="24" customHeight="1">
      <c r="A67" s="204"/>
      <c r="B67" s="210" t="s">
        <v>1099</v>
      </c>
      <c r="D67" s="656" t="s">
        <v>1214</v>
      </c>
      <c r="E67" s="657"/>
      <c r="F67" s="207">
        <v>1</v>
      </c>
      <c r="G67" s="204" t="s">
        <v>168</v>
      </c>
      <c r="H67" s="214"/>
      <c r="I67" s="215"/>
      <c r="J67" s="216"/>
      <c r="M67" s="218"/>
    </row>
    <row r="68" spans="1:13" ht="24" customHeight="1">
      <c r="A68" s="204"/>
      <c r="B68" s="210" t="s">
        <v>1076</v>
      </c>
      <c r="D68" s="222" t="s">
        <v>1077</v>
      </c>
      <c r="E68" s="206"/>
      <c r="F68" s="207">
        <v>1</v>
      </c>
      <c r="G68" s="204" t="s">
        <v>239</v>
      </c>
      <c r="H68" s="214"/>
      <c r="I68" s="215"/>
      <c r="J68" s="216"/>
      <c r="M68" s="218"/>
    </row>
    <row r="69" spans="1:13" ht="24" customHeight="1">
      <c r="A69" s="204"/>
      <c r="B69" s="210"/>
      <c r="C69" s="252"/>
      <c r="D69" s="656"/>
      <c r="E69" s="657"/>
      <c r="F69" s="207"/>
      <c r="H69" s="214"/>
      <c r="I69" s="215"/>
      <c r="J69" s="216"/>
      <c r="M69" s="218"/>
    </row>
    <row r="70" spans="1:13" ht="24" customHeight="1">
      <c r="A70" s="204"/>
      <c r="B70" s="210"/>
      <c r="D70" s="656"/>
      <c r="E70" s="657"/>
      <c r="F70" s="207"/>
      <c r="H70" s="214"/>
      <c r="I70" s="215"/>
      <c r="J70" s="216"/>
      <c r="M70" s="218"/>
    </row>
    <row r="71" spans="1:13" ht="24" customHeight="1">
      <c r="A71" s="204"/>
      <c r="B71" s="210"/>
      <c r="C71" s="252"/>
      <c r="D71" s="328"/>
      <c r="E71" s="206"/>
      <c r="F71" s="207"/>
      <c r="H71" s="214"/>
      <c r="I71" s="215"/>
      <c r="J71" s="216"/>
      <c r="M71" s="218"/>
    </row>
    <row r="72" spans="1:13" ht="24" customHeight="1">
      <c r="A72" s="204"/>
      <c r="B72" s="210" t="s">
        <v>1104</v>
      </c>
      <c r="D72" s="328"/>
      <c r="E72" s="206"/>
      <c r="F72" s="207"/>
      <c r="H72" s="214"/>
      <c r="I72" s="215"/>
      <c r="J72" s="216"/>
      <c r="M72" s="218"/>
    </row>
    <row r="73" spans="1:13" ht="24" customHeight="1">
      <c r="A73" s="204"/>
      <c r="B73" s="210"/>
      <c r="D73" s="328"/>
      <c r="E73" s="206"/>
      <c r="F73" s="207"/>
      <c r="H73" s="214"/>
      <c r="I73" s="215"/>
      <c r="J73" s="216"/>
      <c r="M73" s="218"/>
    </row>
    <row r="74" spans="1:13" ht="24" customHeight="1">
      <c r="A74" s="204"/>
      <c r="B74" s="210"/>
      <c r="C74" s="252"/>
      <c r="D74" s="222"/>
      <c r="E74" s="206"/>
      <c r="F74" s="207"/>
      <c r="H74" s="214"/>
      <c r="I74" s="215"/>
      <c r="J74" s="216"/>
      <c r="M74" s="218"/>
    </row>
    <row r="75" spans="1:13" ht="24" customHeight="1">
      <c r="A75" s="204"/>
      <c r="B75" s="210"/>
      <c r="C75" s="252"/>
      <c r="D75" s="222"/>
      <c r="E75" s="206"/>
      <c r="F75" s="207"/>
      <c r="H75" s="214"/>
      <c r="I75" s="215"/>
      <c r="J75" s="216"/>
      <c r="M75" s="218"/>
    </row>
    <row r="76" spans="1:13" ht="24" customHeight="1">
      <c r="A76" s="204"/>
      <c r="B76" s="210"/>
      <c r="C76" s="252"/>
      <c r="D76" s="222"/>
      <c r="E76" s="206"/>
      <c r="F76" s="207"/>
      <c r="H76" s="214"/>
      <c r="I76" s="215"/>
      <c r="J76" s="216"/>
      <c r="M76" s="218"/>
    </row>
    <row r="77" spans="1:13" ht="24" customHeight="1">
      <c r="A77" s="204"/>
      <c r="B77" s="210"/>
      <c r="C77" s="204"/>
      <c r="D77" s="219"/>
      <c r="E77" s="213"/>
      <c r="F77" s="207"/>
      <c r="H77" s="208"/>
      <c r="I77" s="215"/>
      <c r="J77" s="216"/>
      <c r="M77" s="218"/>
    </row>
    <row r="78" spans="1:13" ht="24" customHeight="1">
      <c r="A78" s="204"/>
      <c r="D78" s="219"/>
      <c r="E78" s="213"/>
      <c r="F78" s="207"/>
      <c r="H78" s="208"/>
      <c r="J78" s="238"/>
      <c r="M78" s="218"/>
    </row>
    <row r="79" spans="1:13" ht="24" customHeight="1">
      <c r="A79" s="204"/>
      <c r="B79" s="210" t="s">
        <v>1105</v>
      </c>
      <c r="D79" s="222"/>
      <c r="E79" s="206"/>
      <c r="F79" s="207"/>
      <c r="H79" s="208"/>
      <c r="I79" s="215"/>
      <c r="J79" s="210"/>
      <c r="M79" s="218"/>
    </row>
    <row r="80" spans="1:13" ht="24" customHeight="1">
      <c r="A80" s="204"/>
      <c r="B80" s="210" t="s">
        <v>1097</v>
      </c>
      <c r="C80" s="252"/>
      <c r="D80" s="448" t="s">
        <v>1106</v>
      </c>
      <c r="E80" s="449">
        <v>100</v>
      </c>
      <c r="F80" s="207">
        <v>1</v>
      </c>
      <c r="G80" s="204" t="s">
        <v>197</v>
      </c>
      <c r="H80" s="214"/>
      <c r="I80" s="215"/>
      <c r="J80" s="216"/>
      <c r="M80" s="218"/>
    </row>
    <row r="81" spans="1:13" ht="24" customHeight="1">
      <c r="A81" s="204"/>
      <c r="B81" s="210" t="s">
        <v>1097</v>
      </c>
      <c r="C81" s="252"/>
      <c r="D81" s="448" t="s">
        <v>1106</v>
      </c>
      <c r="E81" s="449">
        <v>75</v>
      </c>
      <c r="F81" s="207">
        <v>1</v>
      </c>
      <c r="G81" s="204" t="s">
        <v>197</v>
      </c>
      <c r="H81" s="214"/>
      <c r="I81" s="215"/>
      <c r="J81" s="216"/>
      <c r="M81" s="218"/>
    </row>
    <row r="82" spans="1:13" ht="24" customHeight="1">
      <c r="A82" s="204"/>
      <c r="B82" s="210" t="s">
        <v>1097</v>
      </c>
      <c r="C82" s="252"/>
      <c r="D82" s="448" t="s">
        <v>1106</v>
      </c>
      <c r="E82" s="449">
        <v>50</v>
      </c>
      <c r="F82" s="207">
        <v>3</v>
      </c>
      <c r="G82" s="204" t="s">
        <v>197</v>
      </c>
      <c r="H82" s="214"/>
      <c r="I82" s="215"/>
      <c r="J82" s="216"/>
      <c r="M82" s="218"/>
    </row>
    <row r="83" spans="1:13" ht="24" customHeight="1">
      <c r="A83" s="204"/>
      <c r="B83" s="210" t="s">
        <v>1097</v>
      </c>
      <c r="C83" s="252"/>
      <c r="D83" s="448" t="s">
        <v>1215</v>
      </c>
      <c r="E83" s="449">
        <v>100</v>
      </c>
      <c r="F83" s="207">
        <v>1</v>
      </c>
      <c r="G83" s="204" t="s">
        <v>197</v>
      </c>
      <c r="H83" s="214"/>
      <c r="I83" s="215"/>
      <c r="J83" s="216"/>
      <c r="M83" s="218"/>
    </row>
    <row r="84" spans="1:13" ht="24" customHeight="1">
      <c r="A84" s="204"/>
      <c r="B84" s="210" t="s">
        <v>1097</v>
      </c>
      <c r="C84" s="252"/>
      <c r="D84" s="448" t="s">
        <v>1215</v>
      </c>
      <c r="E84" s="449">
        <v>75</v>
      </c>
      <c r="F84" s="207">
        <v>6</v>
      </c>
      <c r="G84" s="204" t="s">
        <v>197</v>
      </c>
      <c r="H84" s="214"/>
      <c r="I84" s="215"/>
      <c r="J84" s="216"/>
      <c r="M84" s="218"/>
    </row>
    <row r="85" spans="1:13" ht="24" customHeight="1">
      <c r="A85" s="204"/>
      <c r="B85" s="210" t="s">
        <v>1097</v>
      </c>
      <c r="C85" s="252"/>
      <c r="D85" s="448" t="s">
        <v>1215</v>
      </c>
      <c r="E85" s="449">
        <v>50</v>
      </c>
      <c r="F85" s="207">
        <v>5</v>
      </c>
      <c r="G85" s="204" t="s">
        <v>197</v>
      </c>
      <c r="H85" s="214"/>
      <c r="I85" s="215"/>
      <c r="J85" s="216"/>
      <c r="M85" s="218"/>
    </row>
    <row r="86" spans="1:13" ht="24" customHeight="1">
      <c r="A86" s="204"/>
      <c r="B86" s="210" t="s">
        <v>1097</v>
      </c>
      <c r="C86" s="252"/>
      <c r="D86" s="448" t="s">
        <v>1215</v>
      </c>
      <c r="E86" s="449">
        <v>40</v>
      </c>
      <c r="F86" s="207">
        <v>2</v>
      </c>
      <c r="G86" s="204" t="s">
        <v>197</v>
      </c>
      <c r="H86" s="214"/>
      <c r="I86" s="215"/>
      <c r="J86" s="216"/>
      <c r="M86" s="218"/>
    </row>
    <row r="87" spans="1:13" ht="24" customHeight="1">
      <c r="A87" s="204"/>
      <c r="B87" s="210"/>
      <c r="C87" s="252"/>
      <c r="D87" s="222"/>
      <c r="E87" s="206"/>
      <c r="F87" s="207"/>
      <c r="H87" s="214"/>
      <c r="I87" s="215"/>
      <c r="J87" s="216"/>
      <c r="M87" s="218"/>
    </row>
    <row r="88" spans="1:13" s="225" customFormat="1" ht="24" customHeight="1">
      <c r="A88" s="204"/>
      <c r="B88" s="210" t="s">
        <v>1076</v>
      </c>
      <c r="C88" s="194"/>
      <c r="D88" s="222" t="s">
        <v>1077</v>
      </c>
      <c r="E88" s="206"/>
      <c r="F88" s="207">
        <v>1</v>
      </c>
      <c r="G88" s="204" t="s">
        <v>239</v>
      </c>
      <c r="H88" s="214"/>
      <c r="I88" s="215"/>
      <c r="J88" s="216"/>
      <c r="K88" s="83"/>
      <c r="L88" s="83"/>
      <c r="M88" s="96"/>
    </row>
    <row r="89" spans="1:13" ht="24" customHeight="1">
      <c r="A89" s="204"/>
      <c r="B89" s="210" t="s">
        <v>1089</v>
      </c>
      <c r="C89" s="252"/>
      <c r="D89" s="222"/>
      <c r="E89" s="206"/>
      <c r="F89" s="207">
        <v>1</v>
      </c>
      <c r="G89" s="204" t="s">
        <v>239</v>
      </c>
      <c r="H89" s="214"/>
      <c r="I89" s="215"/>
      <c r="J89" s="216"/>
      <c r="M89" s="218"/>
    </row>
    <row r="90" spans="1:13" ht="24" customHeight="1">
      <c r="A90" s="204"/>
      <c r="B90" s="210" t="s">
        <v>1091</v>
      </c>
      <c r="D90" s="222"/>
      <c r="E90" s="206"/>
      <c r="F90" s="207">
        <v>1</v>
      </c>
      <c r="G90" s="204" t="s">
        <v>239</v>
      </c>
      <c r="H90" s="214"/>
      <c r="I90" s="215"/>
      <c r="J90" s="216"/>
      <c r="M90" s="218"/>
    </row>
    <row r="91" spans="1:13" ht="24" customHeight="1">
      <c r="A91" s="204"/>
      <c r="B91" s="210" t="s">
        <v>1092</v>
      </c>
      <c r="C91" s="204"/>
      <c r="D91" s="219"/>
      <c r="E91" s="213"/>
      <c r="F91" s="207">
        <v>1</v>
      </c>
      <c r="G91" s="204" t="s">
        <v>239</v>
      </c>
      <c r="H91" s="214"/>
      <c r="I91" s="215"/>
      <c r="J91" s="216"/>
      <c r="M91" s="218"/>
    </row>
    <row r="92" spans="1:13" ht="24" customHeight="1">
      <c r="A92" s="204"/>
      <c r="B92" s="210"/>
      <c r="D92" s="328"/>
      <c r="E92" s="206"/>
      <c r="F92" s="207"/>
      <c r="H92" s="214"/>
      <c r="I92" s="215"/>
      <c r="J92" s="216"/>
      <c r="M92" s="218"/>
    </row>
    <row r="93" spans="1:13" ht="24" customHeight="1">
      <c r="A93" s="204"/>
      <c r="B93" s="210"/>
      <c r="C93" s="252"/>
      <c r="D93" s="222"/>
      <c r="E93" s="206"/>
      <c r="F93" s="207"/>
      <c r="H93" s="214"/>
      <c r="I93" s="215"/>
      <c r="J93" s="216"/>
      <c r="M93" s="218"/>
    </row>
    <row r="94" spans="1:13" ht="24" customHeight="1">
      <c r="A94" s="204"/>
      <c r="B94" s="210" t="s">
        <v>1114</v>
      </c>
      <c r="D94" s="328"/>
      <c r="E94" s="206"/>
      <c r="F94" s="207"/>
      <c r="H94" s="214"/>
      <c r="I94" s="215"/>
      <c r="J94" s="216"/>
      <c r="M94" s="218"/>
    </row>
    <row r="95" spans="1:13" s="225" customFormat="1" ht="24" customHeight="1">
      <c r="A95" s="204"/>
      <c r="B95" s="204" t="s">
        <v>1094</v>
      </c>
      <c r="C95" s="252"/>
      <c r="D95" s="222"/>
      <c r="E95" s="206"/>
      <c r="F95" s="207"/>
      <c r="G95" s="204"/>
      <c r="H95" s="214"/>
      <c r="I95" s="215"/>
      <c r="J95" s="216"/>
      <c r="K95" s="83"/>
      <c r="L95" s="83"/>
      <c r="M95" s="96"/>
    </row>
    <row r="96" spans="1:13" ht="24" customHeight="1">
      <c r="A96" s="204"/>
      <c r="B96" s="210"/>
      <c r="C96" s="204"/>
      <c r="D96" s="219"/>
      <c r="E96" s="213"/>
      <c r="F96" s="207"/>
      <c r="H96" s="208"/>
      <c r="I96" s="215"/>
      <c r="J96" s="216"/>
      <c r="M96" s="218"/>
    </row>
    <row r="97" spans="1:13" ht="24" customHeight="1">
      <c r="A97" s="204"/>
      <c r="D97" s="219"/>
      <c r="E97" s="213"/>
      <c r="F97" s="207"/>
      <c r="H97" s="208"/>
      <c r="J97" s="238"/>
      <c r="M97" s="218"/>
    </row>
    <row r="98" spans="1:13" ht="24" customHeight="1">
      <c r="A98" s="204"/>
      <c r="B98" s="447" t="s">
        <v>1115</v>
      </c>
      <c r="D98" s="222"/>
      <c r="E98" s="206"/>
      <c r="F98" s="207"/>
      <c r="H98" s="208"/>
      <c r="I98" s="215"/>
      <c r="J98" s="210"/>
      <c r="M98" s="218"/>
    </row>
    <row r="99" spans="1:13" ht="24" customHeight="1">
      <c r="A99" s="204"/>
      <c r="B99" s="210" t="s">
        <v>1116</v>
      </c>
      <c r="C99" s="252"/>
      <c r="D99" s="448" t="s">
        <v>1117</v>
      </c>
      <c r="E99" s="449">
        <v>20</v>
      </c>
      <c r="F99" s="207">
        <v>7</v>
      </c>
      <c r="G99" s="204" t="s">
        <v>197</v>
      </c>
      <c r="H99" s="214"/>
      <c r="I99" s="215"/>
      <c r="J99" s="216"/>
      <c r="M99" s="218"/>
    </row>
    <row r="100" spans="1:13" ht="24" customHeight="1">
      <c r="A100" s="204"/>
      <c r="B100" s="210" t="s">
        <v>1116</v>
      </c>
      <c r="C100" s="252"/>
      <c r="D100" s="448" t="s">
        <v>1216</v>
      </c>
      <c r="E100" s="449">
        <v>20</v>
      </c>
      <c r="F100" s="207">
        <v>15</v>
      </c>
      <c r="G100" s="204" t="s">
        <v>197</v>
      </c>
      <c r="H100" s="214"/>
      <c r="I100" s="215"/>
      <c r="J100" s="216"/>
      <c r="M100" s="218"/>
    </row>
    <row r="101" spans="1:13" ht="24" customHeight="1">
      <c r="A101" s="204"/>
      <c r="B101" s="210"/>
      <c r="C101" s="252"/>
      <c r="D101" s="650"/>
      <c r="E101" s="651"/>
      <c r="F101" s="207"/>
      <c r="H101" s="214"/>
      <c r="I101" s="215"/>
      <c r="J101" s="216"/>
      <c r="M101" s="218"/>
    </row>
    <row r="102" spans="1:13" ht="24" customHeight="1">
      <c r="A102" s="204"/>
      <c r="B102" s="210" t="s">
        <v>1217</v>
      </c>
      <c r="C102" s="252"/>
      <c r="D102" s="648" t="s">
        <v>1218</v>
      </c>
      <c r="E102" s="649"/>
      <c r="F102" s="207">
        <v>1</v>
      </c>
      <c r="G102" s="204" t="s">
        <v>875</v>
      </c>
      <c r="H102" s="214"/>
      <c r="I102" s="215"/>
      <c r="J102" s="216"/>
      <c r="M102" s="218"/>
    </row>
    <row r="103" spans="1:13" ht="24" customHeight="1">
      <c r="A103" s="204"/>
      <c r="B103" s="210" t="s">
        <v>1120</v>
      </c>
      <c r="C103" s="252"/>
      <c r="D103" s="656"/>
      <c r="E103" s="657"/>
      <c r="F103" s="207">
        <v>1</v>
      </c>
      <c r="G103" s="204" t="s">
        <v>239</v>
      </c>
      <c r="H103" s="214"/>
      <c r="I103" s="215"/>
      <c r="J103" s="216"/>
      <c r="M103" s="218"/>
    </row>
    <row r="104" spans="1:13" ht="24" customHeight="1">
      <c r="A104" s="204"/>
      <c r="B104" s="210" t="s">
        <v>1086</v>
      </c>
      <c r="D104" s="222" t="s">
        <v>1087</v>
      </c>
      <c r="E104" s="206"/>
      <c r="F104" s="207">
        <v>1</v>
      </c>
      <c r="G104" s="204" t="s">
        <v>1088</v>
      </c>
      <c r="H104" s="214"/>
      <c r="I104" s="215"/>
      <c r="J104" s="216"/>
      <c r="M104" s="218"/>
    </row>
    <row r="105" spans="1:13" ht="24" customHeight="1">
      <c r="A105" s="204"/>
      <c r="B105" s="210" t="s">
        <v>1207</v>
      </c>
      <c r="C105" s="252"/>
      <c r="D105" s="222" t="s">
        <v>1208</v>
      </c>
      <c r="E105" s="206"/>
      <c r="F105" s="207">
        <v>1</v>
      </c>
      <c r="G105" s="204" t="s">
        <v>1088</v>
      </c>
      <c r="H105" s="214"/>
      <c r="I105" s="215"/>
      <c r="J105" s="216"/>
      <c r="M105" s="218"/>
    </row>
    <row r="106" spans="1:13" ht="24" customHeight="1">
      <c r="A106" s="204"/>
      <c r="B106" s="210" t="s">
        <v>1209</v>
      </c>
      <c r="C106" s="252"/>
      <c r="D106" s="222" t="s">
        <v>1210</v>
      </c>
      <c r="E106" s="206"/>
      <c r="F106" s="207">
        <v>1</v>
      </c>
      <c r="G106" s="204" t="s">
        <v>875</v>
      </c>
      <c r="H106" s="214"/>
      <c r="J106" s="216"/>
      <c r="M106" s="218"/>
    </row>
    <row r="107" spans="1:13" ht="24" customHeight="1">
      <c r="A107" s="204"/>
      <c r="B107" s="210" t="s">
        <v>1089</v>
      </c>
      <c r="C107" s="252"/>
      <c r="D107" s="222"/>
      <c r="E107" s="206"/>
      <c r="F107" s="207">
        <v>1</v>
      </c>
      <c r="G107" s="204" t="s">
        <v>239</v>
      </c>
      <c r="H107" s="214"/>
      <c r="I107" s="215"/>
      <c r="J107" s="216"/>
      <c r="M107" s="218"/>
    </row>
    <row r="108" spans="1:13" ht="24" customHeight="1">
      <c r="A108" s="204"/>
      <c r="B108" s="210" t="s">
        <v>1091</v>
      </c>
      <c r="D108" s="222"/>
      <c r="E108" s="206"/>
      <c r="F108" s="207">
        <v>1</v>
      </c>
      <c r="G108" s="204" t="s">
        <v>239</v>
      </c>
      <c r="H108" s="214"/>
      <c r="I108" s="215"/>
      <c r="J108" s="216"/>
      <c r="M108" s="218"/>
    </row>
    <row r="109" spans="1:13" ht="24" customHeight="1">
      <c r="A109" s="204"/>
      <c r="B109" s="210" t="s">
        <v>1092</v>
      </c>
      <c r="C109" s="252"/>
      <c r="D109" s="222"/>
      <c r="E109" s="206"/>
      <c r="F109" s="207">
        <v>1</v>
      </c>
      <c r="G109" s="204" t="s">
        <v>239</v>
      </c>
      <c r="H109" s="214"/>
      <c r="I109" s="215"/>
      <c r="J109" s="216"/>
      <c r="M109" s="218"/>
    </row>
    <row r="110" spans="1:13" ht="24" customHeight="1">
      <c r="A110" s="204"/>
      <c r="B110" s="210"/>
      <c r="D110" s="328"/>
      <c r="E110" s="206"/>
      <c r="F110" s="207"/>
      <c r="H110" s="214"/>
      <c r="I110" s="215"/>
      <c r="J110" s="216"/>
      <c r="M110" s="218"/>
    </row>
    <row r="111" spans="1:13" ht="24" customHeight="1">
      <c r="A111" s="204"/>
      <c r="B111" s="210"/>
      <c r="D111" s="328"/>
      <c r="E111" s="206"/>
      <c r="F111" s="207"/>
      <c r="H111" s="214"/>
      <c r="I111" s="215"/>
      <c r="J111" s="216"/>
      <c r="M111" s="218"/>
    </row>
    <row r="112" spans="1:13" ht="24" customHeight="1">
      <c r="A112" s="204"/>
      <c r="B112" s="210"/>
      <c r="C112" s="252"/>
      <c r="D112" s="222"/>
      <c r="E112" s="206"/>
      <c r="F112" s="207"/>
      <c r="H112" s="214"/>
      <c r="I112" s="215"/>
      <c r="J112" s="216"/>
      <c r="M112" s="218"/>
    </row>
    <row r="113" spans="1:13" ht="24" customHeight="1">
      <c r="A113" s="204"/>
      <c r="B113" s="204" t="s">
        <v>1094</v>
      </c>
      <c r="C113" s="252"/>
      <c r="D113" s="222"/>
      <c r="E113" s="206"/>
      <c r="F113" s="207"/>
      <c r="H113" s="214"/>
      <c r="I113" s="215"/>
      <c r="J113" s="216"/>
      <c r="M113" s="218"/>
    </row>
    <row r="114" spans="1:13" ht="24" customHeight="1">
      <c r="A114" s="204"/>
      <c r="B114" s="210"/>
      <c r="C114" s="252"/>
      <c r="D114" s="222"/>
      <c r="E114" s="206"/>
      <c r="F114" s="207"/>
      <c r="H114" s="214"/>
      <c r="I114" s="215"/>
      <c r="J114" s="216"/>
      <c r="M114" s="218"/>
    </row>
    <row r="115" spans="1:13" ht="24" customHeight="1">
      <c r="A115" s="204"/>
      <c r="B115" s="210"/>
      <c r="C115" s="204"/>
      <c r="D115" s="219"/>
      <c r="E115" s="213"/>
      <c r="F115" s="207"/>
      <c r="H115" s="208"/>
      <c r="I115" s="215"/>
      <c r="J115" s="216"/>
      <c r="M115" s="218"/>
    </row>
    <row r="116" spans="1:13" ht="24" customHeight="1">
      <c r="A116" s="204"/>
      <c r="D116" s="219"/>
      <c r="E116" s="213"/>
      <c r="F116" s="207"/>
      <c r="H116" s="208"/>
      <c r="J116" s="238"/>
      <c r="M116" s="218"/>
    </row>
    <row r="117" spans="1:13" ht="24" customHeight="1">
      <c r="A117" s="204"/>
      <c r="B117" s="447" t="s">
        <v>1219</v>
      </c>
      <c r="D117" s="222"/>
      <c r="E117" s="206"/>
      <c r="F117" s="207"/>
      <c r="H117" s="208"/>
      <c r="I117" s="215"/>
      <c r="J117" s="210"/>
      <c r="M117" s="218"/>
    </row>
    <row r="118" spans="1:13" ht="24" customHeight="1">
      <c r="A118" s="204"/>
      <c r="B118" s="210" t="s">
        <v>1220</v>
      </c>
      <c r="C118" s="252"/>
      <c r="D118" s="448" t="s">
        <v>1221</v>
      </c>
      <c r="E118" s="449">
        <v>20</v>
      </c>
      <c r="F118" s="207">
        <v>4</v>
      </c>
      <c r="G118" s="204" t="s">
        <v>197</v>
      </c>
      <c r="H118" s="214"/>
      <c r="I118" s="215"/>
      <c r="J118" s="216"/>
      <c r="M118" s="218"/>
    </row>
    <row r="119" spans="1:13" ht="24" customHeight="1">
      <c r="A119" s="204"/>
      <c r="B119" s="210" t="s">
        <v>1220</v>
      </c>
      <c r="C119" s="252"/>
      <c r="D119" s="448" t="s">
        <v>1221</v>
      </c>
      <c r="E119" s="449">
        <v>15</v>
      </c>
      <c r="F119" s="207">
        <v>6</v>
      </c>
      <c r="G119" s="204" t="s">
        <v>197</v>
      </c>
      <c r="H119" s="214"/>
      <c r="I119" s="215"/>
      <c r="J119" s="216"/>
      <c r="M119" s="218"/>
    </row>
    <row r="120" spans="1:13" ht="24" customHeight="1">
      <c r="A120" s="204"/>
      <c r="B120" s="210" t="s">
        <v>1220</v>
      </c>
      <c r="C120" s="252"/>
      <c r="D120" s="448" t="s">
        <v>1222</v>
      </c>
      <c r="E120" s="449">
        <v>20</v>
      </c>
      <c r="F120" s="207">
        <v>2</v>
      </c>
      <c r="G120" s="204" t="s">
        <v>197</v>
      </c>
      <c r="H120" s="214"/>
      <c r="I120" s="215"/>
      <c r="J120" s="216"/>
      <c r="M120" s="218"/>
    </row>
    <row r="121" spans="1:13" ht="24" customHeight="1">
      <c r="A121" s="204"/>
      <c r="B121" s="210" t="s">
        <v>1220</v>
      </c>
      <c r="C121" s="252"/>
      <c r="D121" s="448" t="s">
        <v>1222</v>
      </c>
      <c r="E121" s="449">
        <v>15</v>
      </c>
      <c r="F121" s="207">
        <v>12</v>
      </c>
      <c r="G121" s="204" t="s">
        <v>197</v>
      </c>
      <c r="H121" s="214"/>
      <c r="I121" s="215"/>
      <c r="J121" s="216"/>
      <c r="M121" s="218"/>
    </row>
    <row r="122" spans="1:13" ht="24" customHeight="1">
      <c r="A122" s="204"/>
      <c r="B122" s="210"/>
      <c r="C122" s="252"/>
      <c r="D122" s="656"/>
      <c r="E122" s="657"/>
      <c r="F122" s="207"/>
      <c r="H122" s="214"/>
      <c r="I122" s="215"/>
      <c r="J122" s="216"/>
      <c r="M122" s="218"/>
    </row>
    <row r="123" spans="1:13" ht="24" customHeight="1">
      <c r="A123" s="204"/>
      <c r="B123" s="210" t="s">
        <v>1223</v>
      </c>
      <c r="C123" s="252"/>
      <c r="D123" s="222" t="s">
        <v>1224</v>
      </c>
      <c r="E123" s="206"/>
      <c r="F123" s="207">
        <v>2</v>
      </c>
      <c r="G123" s="204" t="s">
        <v>875</v>
      </c>
      <c r="H123" s="214"/>
      <c r="I123" s="215"/>
      <c r="J123" s="216"/>
      <c r="M123" s="218"/>
    </row>
    <row r="124" spans="1:13" ht="24" customHeight="1">
      <c r="A124" s="204"/>
      <c r="B124" s="210" t="s">
        <v>1225</v>
      </c>
      <c r="D124" s="222" t="s">
        <v>1226</v>
      </c>
      <c r="E124" s="206"/>
      <c r="F124" s="207">
        <v>3</v>
      </c>
      <c r="G124" s="204" t="s">
        <v>1088</v>
      </c>
      <c r="H124" s="214"/>
      <c r="I124" s="215"/>
      <c r="J124" s="216"/>
      <c r="M124" s="218"/>
    </row>
    <row r="125" spans="1:13" ht="24" customHeight="1">
      <c r="A125" s="204"/>
      <c r="B125" s="210" t="s">
        <v>1227</v>
      </c>
      <c r="C125" s="252"/>
      <c r="D125" s="222" t="s">
        <v>1228</v>
      </c>
      <c r="E125" s="206"/>
      <c r="F125" s="207">
        <v>3</v>
      </c>
      <c r="G125" s="204" t="s">
        <v>1088</v>
      </c>
      <c r="H125" s="214"/>
      <c r="I125" s="215"/>
      <c r="J125" s="216"/>
      <c r="M125" s="218"/>
    </row>
    <row r="126" spans="1:13" ht="24" customHeight="1">
      <c r="A126" s="204"/>
      <c r="B126" s="210" t="s">
        <v>1207</v>
      </c>
      <c r="C126" s="252"/>
      <c r="D126" s="222" t="s">
        <v>1229</v>
      </c>
      <c r="E126" s="206"/>
      <c r="F126" s="207">
        <v>1</v>
      </c>
      <c r="G126" s="204" t="s">
        <v>1088</v>
      </c>
      <c r="H126" s="214"/>
      <c r="I126" s="215"/>
      <c r="J126" s="216"/>
      <c r="M126" s="218"/>
    </row>
    <row r="127" spans="1:13" ht="24" customHeight="1">
      <c r="A127" s="204"/>
      <c r="B127" s="210" t="s">
        <v>1230</v>
      </c>
      <c r="D127" s="222" t="s">
        <v>1231</v>
      </c>
      <c r="E127" s="206"/>
      <c r="F127" s="207">
        <v>1</v>
      </c>
      <c r="G127" s="204" t="s">
        <v>239</v>
      </c>
      <c r="H127" s="214"/>
      <c r="I127" s="215"/>
      <c r="J127" s="216"/>
      <c r="M127" s="218"/>
    </row>
    <row r="128" spans="1:13" ht="24" customHeight="1">
      <c r="A128" s="204"/>
      <c r="B128" s="210" t="s">
        <v>1091</v>
      </c>
      <c r="D128" s="222"/>
      <c r="E128" s="206"/>
      <c r="F128" s="207">
        <v>1</v>
      </c>
      <c r="G128" s="204" t="s">
        <v>239</v>
      </c>
      <c r="H128" s="214"/>
      <c r="I128" s="215"/>
      <c r="J128" s="216"/>
      <c r="M128" s="218"/>
    </row>
    <row r="129" spans="1:13" ht="24" customHeight="1">
      <c r="A129" s="204"/>
      <c r="B129" s="210" t="s">
        <v>1092</v>
      </c>
      <c r="C129" s="252"/>
      <c r="D129" s="222"/>
      <c r="E129" s="206"/>
      <c r="F129" s="207">
        <v>1</v>
      </c>
      <c r="G129" s="204" t="s">
        <v>239</v>
      </c>
      <c r="H129" s="214"/>
      <c r="I129" s="215"/>
      <c r="J129" s="216"/>
      <c r="M129" s="218"/>
    </row>
    <row r="130" spans="1:13" ht="24" customHeight="1">
      <c r="A130" s="204"/>
      <c r="B130" s="210"/>
      <c r="D130" s="328"/>
      <c r="E130" s="206"/>
      <c r="F130" s="207"/>
      <c r="H130" s="214"/>
      <c r="I130" s="215"/>
      <c r="J130" s="216"/>
      <c r="M130" s="218"/>
    </row>
    <row r="131" spans="1:13" ht="24" customHeight="1">
      <c r="A131" s="204"/>
      <c r="B131" s="210"/>
      <c r="C131" s="252"/>
      <c r="D131" s="222"/>
      <c r="E131" s="206"/>
      <c r="F131" s="207"/>
      <c r="H131" s="214"/>
      <c r="I131" s="215"/>
      <c r="J131" s="216"/>
      <c r="M131" s="218"/>
    </row>
    <row r="132" spans="1:13" ht="24" customHeight="1">
      <c r="A132" s="204"/>
      <c r="B132" s="210"/>
      <c r="C132" s="252"/>
      <c r="D132" s="222"/>
      <c r="E132" s="206"/>
      <c r="F132" s="207"/>
      <c r="H132" s="214"/>
      <c r="I132" s="215"/>
      <c r="J132" s="216"/>
      <c r="M132" s="218"/>
    </row>
    <row r="133" spans="1:13" ht="24" customHeight="1">
      <c r="A133" s="204"/>
      <c r="B133" s="204" t="s">
        <v>1094</v>
      </c>
      <c r="C133" s="252"/>
      <c r="D133" s="222"/>
      <c r="E133" s="206"/>
      <c r="F133" s="207"/>
      <c r="H133" s="214"/>
      <c r="I133" s="215"/>
      <c r="J133" s="216"/>
      <c r="M133" s="218"/>
    </row>
    <row r="134" spans="1:13" ht="24" customHeight="1">
      <c r="A134" s="204"/>
      <c r="B134" s="210"/>
      <c r="C134" s="204"/>
      <c r="D134" s="219"/>
      <c r="E134" s="213"/>
      <c r="F134" s="207"/>
      <c r="H134" s="208"/>
      <c r="I134" s="215"/>
      <c r="J134" s="216"/>
      <c r="M134" s="218"/>
    </row>
    <row r="135" spans="1:13" ht="24" customHeight="1">
      <c r="A135" s="204"/>
      <c r="D135" s="219"/>
      <c r="E135" s="213"/>
      <c r="F135" s="207"/>
      <c r="H135" s="208"/>
      <c r="J135" s="238"/>
      <c r="M135" s="218"/>
    </row>
    <row r="136" spans="1:13" ht="24" customHeight="1">
      <c r="A136" s="204"/>
      <c r="B136" s="447" t="s">
        <v>1122</v>
      </c>
      <c r="D136" s="222"/>
      <c r="E136" s="206"/>
      <c r="F136" s="207"/>
      <c r="H136" s="208"/>
      <c r="I136" s="215"/>
      <c r="J136" s="210"/>
      <c r="M136" s="218"/>
    </row>
    <row r="137" spans="1:13" ht="24" customHeight="1">
      <c r="A137" s="204"/>
      <c r="B137" s="210" t="s">
        <v>1123</v>
      </c>
      <c r="C137" s="252"/>
      <c r="D137" s="648"/>
      <c r="E137" s="649"/>
      <c r="F137" s="207"/>
      <c r="H137" s="214"/>
      <c r="I137" s="215"/>
      <c r="J137" s="216"/>
      <c r="M137" s="218"/>
    </row>
    <row r="138" spans="1:13" ht="24" customHeight="1">
      <c r="A138" s="204"/>
      <c r="B138" s="210" t="s">
        <v>1232</v>
      </c>
      <c r="C138" s="252"/>
      <c r="D138" s="648" t="s">
        <v>1233</v>
      </c>
      <c r="E138" s="649"/>
      <c r="F138" s="207">
        <v>1</v>
      </c>
      <c r="G138" s="204" t="s">
        <v>595</v>
      </c>
      <c r="H138" s="214"/>
      <c r="I138" s="215"/>
      <c r="J138" s="216"/>
      <c r="M138" s="218"/>
    </row>
    <row r="139" spans="1:13" ht="24" customHeight="1">
      <c r="A139" s="204"/>
      <c r="B139" s="210" t="s">
        <v>1138</v>
      </c>
      <c r="C139" s="252"/>
      <c r="D139" s="648" t="s">
        <v>1139</v>
      </c>
      <c r="E139" s="649"/>
      <c r="F139" s="207">
        <v>2</v>
      </c>
      <c r="G139" s="204" t="s">
        <v>595</v>
      </c>
      <c r="H139" s="214"/>
      <c r="I139" s="215"/>
      <c r="J139" s="216"/>
      <c r="M139" s="218"/>
    </row>
    <row r="140" spans="1:13" ht="24" customHeight="1">
      <c r="A140" s="204"/>
      <c r="B140" s="210" t="s">
        <v>1144</v>
      </c>
      <c r="C140" s="252"/>
      <c r="D140" s="648"/>
      <c r="E140" s="649"/>
      <c r="F140" s="207">
        <v>1</v>
      </c>
      <c r="G140" s="204" t="s">
        <v>239</v>
      </c>
      <c r="H140" s="214"/>
      <c r="I140" s="215"/>
      <c r="J140" s="216"/>
      <c r="M140" s="218"/>
    </row>
    <row r="141" spans="1:13" ht="24" customHeight="1">
      <c r="A141" s="204"/>
      <c r="D141" s="648"/>
      <c r="E141" s="649"/>
      <c r="M141" s="218"/>
    </row>
    <row r="142" spans="1:13" ht="24" customHeight="1">
      <c r="A142" s="204"/>
      <c r="B142" s="210" t="s">
        <v>1145</v>
      </c>
      <c r="C142" s="252"/>
      <c r="D142" s="222"/>
      <c r="E142" s="206"/>
      <c r="F142" s="207"/>
      <c r="H142" s="214"/>
      <c r="I142" s="215"/>
      <c r="J142" s="216"/>
      <c r="M142" s="218"/>
    </row>
    <row r="143" spans="1:13" ht="24" customHeight="1">
      <c r="A143" s="204"/>
      <c r="B143" s="210"/>
      <c r="C143" s="252"/>
      <c r="D143" s="222"/>
      <c r="E143" s="206"/>
      <c r="F143" s="207"/>
      <c r="H143" s="214"/>
      <c r="I143" s="215"/>
      <c r="J143" s="216"/>
      <c r="M143" s="218"/>
    </row>
    <row r="144" spans="1:13" ht="24" customHeight="1">
      <c r="A144" s="204"/>
      <c r="B144" s="210" t="s">
        <v>1146</v>
      </c>
      <c r="D144" s="222"/>
      <c r="E144" s="206"/>
      <c r="F144" s="207"/>
      <c r="H144" s="214"/>
      <c r="I144" s="215"/>
      <c r="J144" s="216"/>
      <c r="M144" s="218"/>
    </row>
    <row r="145" spans="1:13" ht="24" customHeight="1">
      <c r="A145" s="204"/>
      <c r="B145" s="210" t="s">
        <v>1147</v>
      </c>
      <c r="C145" s="252"/>
      <c r="D145" s="450" t="s">
        <v>1148</v>
      </c>
      <c r="E145" s="451">
        <v>6.35</v>
      </c>
      <c r="F145" s="207">
        <v>26</v>
      </c>
      <c r="G145" s="204" t="s">
        <v>197</v>
      </c>
      <c r="H145" s="214"/>
      <c r="I145" s="215"/>
      <c r="J145" s="216"/>
      <c r="M145" s="218"/>
    </row>
    <row r="146" spans="1:13" ht="24" customHeight="1">
      <c r="A146" s="204"/>
      <c r="B146" s="210" t="s">
        <v>1147</v>
      </c>
      <c r="C146" s="252"/>
      <c r="D146" s="450" t="s">
        <v>1149</v>
      </c>
      <c r="E146" s="451">
        <v>12.7</v>
      </c>
      <c r="F146" s="207">
        <v>26</v>
      </c>
      <c r="G146" s="204" t="s">
        <v>39</v>
      </c>
      <c r="H146" s="214"/>
      <c r="I146" s="215"/>
      <c r="J146" s="216"/>
      <c r="M146" s="218"/>
    </row>
    <row r="147" spans="1:13" ht="24" customHeight="1">
      <c r="A147" s="204"/>
      <c r="B147" s="210" t="s">
        <v>1150</v>
      </c>
      <c r="C147" s="252"/>
      <c r="D147" s="456" t="s">
        <v>1234</v>
      </c>
      <c r="E147" s="452">
        <v>25</v>
      </c>
      <c r="F147" s="207">
        <v>7</v>
      </c>
      <c r="G147" s="204" t="s">
        <v>197</v>
      </c>
      <c r="H147" s="214"/>
      <c r="I147" s="215"/>
      <c r="J147" s="216"/>
      <c r="M147" s="218"/>
    </row>
    <row r="148" spans="1:13" ht="24" customHeight="1">
      <c r="A148" s="204"/>
      <c r="B148" s="210" t="s">
        <v>1150</v>
      </c>
      <c r="C148" s="252"/>
      <c r="D148" s="456" t="s">
        <v>1235</v>
      </c>
      <c r="E148" s="452">
        <v>25</v>
      </c>
      <c r="F148" s="207">
        <v>6</v>
      </c>
      <c r="G148" s="204" t="s">
        <v>197</v>
      </c>
      <c r="H148" s="214"/>
      <c r="I148" s="215"/>
      <c r="J148" s="216"/>
      <c r="M148" s="218"/>
    </row>
    <row r="149" spans="1:13" ht="24" customHeight="1">
      <c r="A149" s="204"/>
      <c r="B149" s="210" t="s">
        <v>1089</v>
      </c>
      <c r="C149" s="252"/>
      <c r="D149" s="222"/>
      <c r="E149" s="206"/>
      <c r="F149" s="207">
        <v>1</v>
      </c>
      <c r="G149" s="204" t="s">
        <v>239</v>
      </c>
      <c r="H149" s="214"/>
      <c r="I149" s="215"/>
      <c r="J149" s="216"/>
      <c r="M149" s="218"/>
    </row>
    <row r="150" spans="1:13" ht="24" customHeight="1">
      <c r="A150" s="204"/>
      <c r="B150" s="210" t="s">
        <v>1076</v>
      </c>
      <c r="C150" s="252"/>
      <c r="D150" s="222" t="s">
        <v>1090</v>
      </c>
      <c r="E150" s="206"/>
      <c r="F150" s="207">
        <v>1</v>
      </c>
      <c r="G150" s="204" t="s">
        <v>239</v>
      </c>
      <c r="H150" s="214"/>
      <c r="I150" s="215"/>
      <c r="J150" s="216"/>
      <c r="M150" s="218"/>
    </row>
    <row r="151" spans="1:13" ht="24" customHeight="1">
      <c r="A151" s="204"/>
      <c r="B151" s="210" t="s">
        <v>1091</v>
      </c>
      <c r="D151" s="222"/>
      <c r="E151" s="206"/>
      <c r="F151" s="207">
        <v>1</v>
      </c>
      <c r="G151" s="204" t="s">
        <v>239</v>
      </c>
      <c r="H151" s="214"/>
      <c r="I151" s="215"/>
      <c r="J151" s="216"/>
      <c r="M151" s="218"/>
    </row>
    <row r="152" spans="1:13" ht="24" customHeight="1">
      <c r="A152" s="204"/>
      <c r="B152" s="210"/>
      <c r="C152" s="252"/>
      <c r="D152" s="222"/>
      <c r="E152" s="206"/>
      <c r="F152" s="207"/>
      <c r="H152" s="214"/>
      <c r="I152" s="215"/>
      <c r="J152" s="216"/>
      <c r="M152" s="218"/>
    </row>
    <row r="153" spans="1:13" ht="24" customHeight="1">
      <c r="A153" s="204"/>
      <c r="B153" s="210" t="s">
        <v>1155</v>
      </c>
      <c r="C153" s="252"/>
      <c r="D153" s="222"/>
      <c r="E153" s="206"/>
      <c r="F153" s="207"/>
      <c r="H153" s="214"/>
      <c r="I153" s="215"/>
      <c r="J153" s="216"/>
      <c r="M153" s="218"/>
    </row>
    <row r="154" spans="1:13" ht="24" customHeight="1">
      <c r="A154" s="204"/>
      <c r="B154" s="204" t="s">
        <v>1094</v>
      </c>
      <c r="D154" s="219"/>
      <c r="E154" s="213"/>
      <c r="F154" s="207"/>
      <c r="H154" s="208"/>
      <c r="J154" s="238"/>
      <c r="M154" s="218"/>
    </row>
    <row r="155" spans="1:13" ht="24" customHeight="1">
      <c r="A155" s="204"/>
      <c r="B155" s="447" t="s">
        <v>1236</v>
      </c>
      <c r="D155" s="222"/>
      <c r="E155" s="206"/>
      <c r="F155" s="207"/>
      <c r="H155" s="208"/>
      <c r="I155" s="215"/>
      <c r="J155" s="210"/>
      <c r="M155" s="218"/>
    </row>
    <row r="156" spans="1:13" ht="24" customHeight="1">
      <c r="A156" s="204"/>
      <c r="B156" s="210" t="s">
        <v>1237</v>
      </c>
      <c r="C156" s="252"/>
      <c r="D156" s="648"/>
      <c r="E156" s="649"/>
      <c r="F156" s="207"/>
      <c r="H156" s="214"/>
      <c r="I156" s="215"/>
      <c r="J156" s="216"/>
      <c r="M156" s="218"/>
    </row>
    <row r="157" spans="1:13" ht="24" customHeight="1">
      <c r="A157" s="204"/>
      <c r="B157" s="210" t="s">
        <v>1238</v>
      </c>
      <c r="C157" s="252"/>
      <c r="D157" s="648" t="s">
        <v>1239</v>
      </c>
      <c r="E157" s="649"/>
      <c r="F157" s="207">
        <v>1</v>
      </c>
      <c r="G157" s="204" t="s">
        <v>875</v>
      </c>
      <c r="H157" s="214"/>
      <c r="I157" s="215"/>
      <c r="J157" s="216"/>
      <c r="M157" s="218"/>
    </row>
    <row r="158" spans="1:13" ht="24" customHeight="1">
      <c r="A158" s="204"/>
      <c r="B158" s="210" t="s">
        <v>1240</v>
      </c>
      <c r="C158" s="252"/>
      <c r="D158" s="648" t="s">
        <v>1241</v>
      </c>
      <c r="E158" s="649"/>
      <c r="F158" s="207">
        <v>2</v>
      </c>
      <c r="G158" s="204" t="s">
        <v>875</v>
      </c>
      <c r="H158" s="214"/>
      <c r="I158" s="215"/>
      <c r="J158" s="216"/>
      <c r="M158" s="218"/>
    </row>
    <row r="159" spans="1:13" ht="24" customHeight="1">
      <c r="A159" s="204"/>
      <c r="B159" s="210" t="s">
        <v>1181</v>
      </c>
      <c r="C159" s="252"/>
      <c r="D159" s="648" t="s">
        <v>1182</v>
      </c>
      <c r="E159" s="649"/>
      <c r="F159" s="207">
        <v>2</v>
      </c>
      <c r="G159" s="204" t="s">
        <v>875</v>
      </c>
      <c r="H159" s="214"/>
      <c r="I159" s="215"/>
      <c r="J159" s="216"/>
      <c r="M159" s="218"/>
    </row>
    <row r="160" spans="1:13" ht="24" customHeight="1">
      <c r="A160" s="204"/>
      <c r="B160" s="210" t="s">
        <v>1183</v>
      </c>
      <c r="D160" s="648" t="s">
        <v>1184</v>
      </c>
      <c r="E160" s="649"/>
      <c r="F160" s="207">
        <v>1</v>
      </c>
      <c r="G160" s="204" t="s">
        <v>875</v>
      </c>
      <c r="H160" s="214"/>
      <c r="I160" s="215"/>
      <c r="J160" s="216"/>
      <c r="M160" s="218"/>
    </row>
    <row r="161" spans="1:13" ht="24" customHeight="1">
      <c r="A161" s="204"/>
      <c r="B161" s="210" t="s">
        <v>1242</v>
      </c>
      <c r="C161" s="252"/>
      <c r="D161" s="648" t="s">
        <v>1243</v>
      </c>
      <c r="E161" s="649"/>
      <c r="F161" s="207">
        <v>1</v>
      </c>
      <c r="G161" s="204" t="s">
        <v>875</v>
      </c>
      <c r="H161" s="214"/>
      <c r="I161" s="215"/>
      <c r="J161" s="216"/>
      <c r="M161" s="218"/>
    </row>
    <row r="162" spans="1:13" ht="24" customHeight="1">
      <c r="A162" s="204"/>
      <c r="B162" s="210"/>
      <c r="C162" s="252"/>
      <c r="D162" s="328"/>
      <c r="E162" s="206"/>
      <c r="F162" s="207"/>
      <c r="H162" s="214"/>
      <c r="I162" s="215"/>
      <c r="J162" s="216"/>
      <c r="M162" s="218"/>
    </row>
    <row r="163" spans="1:13" ht="24" customHeight="1">
      <c r="A163" s="204"/>
      <c r="B163" s="210" t="s">
        <v>1144</v>
      </c>
      <c r="D163" s="328"/>
      <c r="E163" s="206"/>
      <c r="F163" s="207">
        <v>1</v>
      </c>
      <c r="G163" s="204" t="s">
        <v>239</v>
      </c>
      <c r="H163" s="214"/>
      <c r="I163" s="215"/>
      <c r="J163" s="216"/>
      <c r="M163" s="218"/>
    </row>
    <row r="164" spans="1:13" ht="24" customHeight="1">
      <c r="A164" s="204"/>
      <c r="B164" s="210"/>
      <c r="C164" s="252"/>
      <c r="D164" s="328"/>
      <c r="E164" s="206"/>
      <c r="F164" s="207"/>
      <c r="H164" s="214"/>
      <c r="I164" s="215"/>
      <c r="J164" s="216"/>
      <c r="M164" s="218"/>
    </row>
    <row r="165" spans="1:13" ht="24" customHeight="1">
      <c r="A165" s="204"/>
      <c r="B165" s="210"/>
      <c r="D165" s="328"/>
      <c r="E165" s="206"/>
      <c r="F165" s="207"/>
      <c r="H165" s="214"/>
      <c r="I165" s="215"/>
      <c r="J165" s="216"/>
      <c r="M165" s="218"/>
    </row>
    <row r="166" spans="1:13" ht="24" customHeight="1">
      <c r="A166" s="204"/>
      <c r="B166" s="210" t="s">
        <v>1244</v>
      </c>
      <c r="C166" s="252"/>
      <c r="D166" s="222"/>
      <c r="E166" s="206"/>
      <c r="F166" s="207"/>
      <c r="H166" s="214"/>
      <c r="I166" s="215"/>
      <c r="J166" s="216"/>
      <c r="M166" s="218"/>
    </row>
    <row r="167" spans="1:13" ht="24" customHeight="1">
      <c r="A167" s="204"/>
      <c r="B167" s="210"/>
      <c r="C167" s="252"/>
      <c r="D167" s="328"/>
      <c r="E167" s="206"/>
      <c r="F167" s="207"/>
      <c r="H167" s="214"/>
      <c r="I167" s="215"/>
      <c r="J167" s="216"/>
      <c r="M167" s="218"/>
    </row>
    <row r="168" spans="1:13" ht="24" customHeight="1">
      <c r="A168" s="204"/>
      <c r="B168" s="210"/>
      <c r="D168" s="328"/>
      <c r="E168" s="206"/>
      <c r="F168" s="207"/>
      <c r="H168" s="214"/>
      <c r="I168" s="215"/>
      <c r="J168" s="216"/>
      <c r="M168" s="218"/>
    </row>
    <row r="169" spans="1:13" ht="24" customHeight="1">
      <c r="A169" s="204"/>
      <c r="B169" s="210"/>
      <c r="C169" s="252"/>
      <c r="D169" s="222"/>
      <c r="E169" s="206"/>
      <c r="F169" s="207"/>
      <c r="H169" s="214"/>
      <c r="I169" s="215"/>
      <c r="J169" s="216"/>
      <c r="M169" s="218"/>
    </row>
    <row r="170" spans="1:13" ht="24" customHeight="1">
      <c r="A170" s="204"/>
      <c r="B170" s="210"/>
      <c r="C170" s="252"/>
      <c r="D170" s="222"/>
      <c r="E170" s="206"/>
      <c r="F170" s="207"/>
      <c r="H170" s="214"/>
      <c r="I170" s="215"/>
      <c r="J170" s="216"/>
      <c r="M170" s="218"/>
    </row>
    <row r="171" spans="1:13" ht="24" customHeight="1">
      <c r="A171" s="204"/>
      <c r="B171" s="210"/>
      <c r="C171" s="252"/>
      <c r="D171" s="222"/>
      <c r="E171" s="206"/>
      <c r="F171" s="207"/>
      <c r="H171" s="214"/>
      <c r="I171" s="215"/>
      <c r="J171" s="216"/>
      <c r="M171" s="218"/>
    </row>
    <row r="172" spans="1:13" ht="24" customHeight="1">
      <c r="A172" s="204"/>
      <c r="B172" s="210"/>
      <c r="C172" s="204"/>
      <c r="D172" s="219"/>
      <c r="E172" s="213"/>
      <c r="F172" s="207"/>
      <c r="H172" s="208"/>
      <c r="I172" s="215"/>
      <c r="J172" s="216"/>
      <c r="M172" s="218"/>
    </row>
    <row r="173" spans="1:13" ht="24" customHeight="1">
      <c r="A173" s="204"/>
      <c r="D173" s="219"/>
      <c r="E173" s="213"/>
      <c r="F173" s="207"/>
      <c r="H173" s="208"/>
      <c r="J173" s="238"/>
      <c r="M173" s="218"/>
    </row>
    <row r="174" spans="1:13" ht="24" customHeight="1">
      <c r="A174" s="204"/>
      <c r="B174" s="210" t="s">
        <v>1245</v>
      </c>
      <c r="D174" s="222"/>
      <c r="E174" s="206"/>
      <c r="F174" s="207"/>
      <c r="H174" s="208"/>
      <c r="I174" s="215"/>
      <c r="J174" s="210"/>
      <c r="M174" s="218"/>
    </row>
    <row r="175" spans="1:13" ht="24" customHeight="1">
      <c r="A175" s="204"/>
      <c r="B175" s="210" t="s">
        <v>1191</v>
      </c>
      <c r="C175" s="252"/>
      <c r="D175" s="455" t="s">
        <v>1192</v>
      </c>
      <c r="E175" s="449">
        <v>150</v>
      </c>
      <c r="F175" s="207">
        <v>5</v>
      </c>
      <c r="G175" s="204" t="s">
        <v>197</v>
      </c>
      <c r="H175" s="214"/>
      <c r="I175" s="215"/>
      <c r="J175" s="216"/>
      <c r="M175" s="218"/>
    </row>
    <row r="176" spans="1:13" ht="24" customHeight="1">
      <c r="A176" s="204"/>
      <c r="B176" s="210" t="s">
        <v>1191</v>
      </c>
      <c r="C176" s="252"/>
      <c r="D176" s="455" t="s">
        <v>1192</v>
      </c>
      <c r="E176" s="449">
        <v>100</v>
      </c>
      <c r="F176" s="207">
        <v>4</v>
      </c>
      <c r="G176" s="204" t="s">
        <v>197</v>
      </c>
      <c r="H176" s="214"/>
      <c r="I176" s="215"/>
      <c r="J176" s="216"/>
      <c r="M176" s="218"/>
    </row>
    <row r="177" spans="1:13" ht="24" customHeight="1">
      <c r="A177" s="204"/>
      <c r="B177" s="210" t="s">
        <v>1193</v>
      </c>
      <c r="C177" s="252"/>
      <c r="D177" s="455" t="s">
        <v>1193</v>
      </c>
      <c r="E177" s="449" t="s">
        <v>1194</v>
      </c>
      <c r="F177" s="207">
        <v>5</v>
      </c>
      <c r="G177" s="204" t="s">
        <v>1088</v>
      </c>
      <c r="H177" s="214"/>
      <c r="I177" s="215"/>
      <c r="J177" s="216"/>
      <c r="M177" s="218"/>
    </row>
    <row r="178" spans="1:13" ht="24" customHeight="1">
      <c r="A178" s="204"/>
      <c r="B178" s="210" t="s">
        <v>1195</v>
      </c>
      <c r="C178" s="252"/>
      <c r="D178" s="455" t="s">
        <v>1196</v>
      </c>
      <c r="E178" s="449">
        <v>150</v>
      </c>
      <c r="F178" s="207">
        <v>4</v>
      </c>
      <c r="G178" s="204" t="s">
        <v>1088</v>
      </c>
      <c r="H178" s="214"/>
      <c r="I178" s="215"/>
      <c r="J178" s="216"/>
      <c r="M178" s="218"/>
    </row>
    <row r="179" spans="1:13" ht="24" customHeight="1">
      <c r="A179" s="204"/>
      <c r="B179" s="210"/>
      <c r="C179" s="252"/>
      <c r="D179" s="455"/>
      <c r="E179" s="449"/>
      <c r="F179" s="207"/>
      <c r="H179" s="214"/>
      <c r="I179" s="215"/>
      <c r="J179" s="216"/>
      <c r="M179" s="218"/>
    </row>
    <row r="180" spans="1:13" ht="24" customHeight="1">
      <c r="A180" s="204"/>
      <c r="B180" s="210" t="s">
        <v>1089</v>
      </c>
      <c r="C180" s="252"/>
      <c r="D180" s="222"/>
      <c r="E180" s="206"/>
      <c r="F180" s="207">
        <v>1</v>
      </c>
      <c r="G180" s="204" t="s">
        <v>239</v>
      </c>
      <c r="H180" s="214"/>
      <c r="I180" s="215"/>
      <c r="J180" s="216"/>
      <c r="M180" s="218"/>
    </row>
    <row r="181" spans="1:13" ht="24" customHeight="1">
      <c r="A181" s="204"/>
      <c r="B181" s="210" t="s">
        <v>1091</v>
      </c>
      <c r="D181" s="328"/>
      <c r="E181" s="206"/>
      <c r="F181" s="207">
        <v>1</v>
      </c>
      <c r="G181" s="204" t="s">
        <v>239</v>
      </c>
      <c r="H181" s="214"/>
      <c r="I181" s="215"/>
      <c r="J181" s="216"/>
      <c r="M181" s="218"/>
    </row>
    <row r="182" spans="1:13" ht="24" customHeight="1">
      <c r="A182" s="204"/>
      <c r="B182" s="210" t="s">
        <v>1092</v>
      </c>
      <c r="C182" s="204"/>
      <c r="D182" s="219"/>
      <c r="E182" s="213"/>
      <c r="F182" s="207">
        <v>1</v>
      </c>
      <c r="G182" s="204" t="s">
        <v>239</v>
      </c>
      <c r="H182" s="214"/>
      <c r="I182" s="215"/>
      <c r="J182" s="216"/>
      <c r="M182" s="218"/>
    </row>
    <row r="183" spans="1:13" ht="24" customHeight="1">
      <c r="A183" s="204"/>
      <c r="B183" s="210"/>
      <c r="C183" s="252"/>
      <c r="D183" s="328"/>
      <c r="E183" s="206"/>
      <c r="F183" s="207"/>
      <c r="H183" s="214"/>
      <c r="I183" s="215"/>
      <c r="J183" s="216"/>
      <c r="M183" s="218"/>
    </row>
    <row r="184" spans="1:13" ht="24" customHeight="1">
      <c r="A184" s="204"/>
      <c r="B184" s="210"/>
      <c r="C184" s="252"/>
      <c r="D184" s="328"/>
      <c r="E184" s="206"/>
      <c r="F184" s="207"/>
      <c r="H184" s="214"/>
      <c r="I184" s="215"/>
      <c r="J184" s="216"/>
      <c r="M184" s="218"/>
    </row>
    <row r="185" spans="1:13" ht="24" customHeight="1">
      <c r="A185" s="204"/>
      <c r="B185" s="210" t="s">
        <v>1246</v>
      </c>
      <c r="D185" s="328"/>
      <c r="E185" s="206"/>
      <c r="F185" s="207"/>
      <c r="H185" s="214"/>
      <c r="I185" s="215"/>
      <c r="J185" s="216"/>
      <c r="M185" s="218"/>
    </row>
    <row r="186" spans="1:13" ht="24" customHeight="1">
      <c r="A186" s="204"/>
      <c r="B186" s="204" t="s">
        <v>1094</v>
      </c>
      <c r="C186" s="252"/>
      <c r="D186" s="222"/>
      <c r="E186" s="206"/>
      <c r="F186" s="207"/>
      <c r="H186" s="214"/>
      <c r="I186" s="215"/>
      <c r="J186" s="216"/>
      <c r="M186" s="218"/>
    </row>
    <row r="187" spans="1:13" ht="24" customHeight="1">
      <c r="A187" s="204"/>
      <c r="B187" s="210"/>
      <c r="D187" s="328"/>
      <c r="E187" s="206"/>
      <c r="F187" s="207"/>
      <c r="H187" s="214"/>
      <c r="I187" s="215"/>
      <c r="J187" s="216"/>
      <c r="M187" s="218"/>
    </row>
    <row r="188" spans="1:13" ht="24" customHeight="1">
      <c r="A188" s="204"/>
      <c r="B188" s="210"/>
      <c r="C188" s="252"/>
      <c r="D188" s="222"/>
      <c r="E188" s="206"/>
      <c r="F188" s="207"/>
      <c r="H188" s="214"/>
      <c r="I188" s="215"/>
      <c r="J188" s="216"/>
      <c r="M188" s="218"/>
    </row>
    <row r="189" spans="1:13" ht="24" customHeight="1">
      <c r="A189" s="204"/>
      <c r="B189" s="210"/>
      <c r="C189" s="252"/>
      <c r="D189" s="222"/>
      <c r="E189" s="206"/>
      <c r="F189" s="207"/>
      <c r="H189" s="214"/>
      <c r="I189" s="215"/>
      <c r="J189" s="216"/>
      <c r="M189" s="218"/>
    </row>
    <row r="190" spans="1:13" ht="24" customHeight="1">
      <c r="A190" s="204"/>
      <c r="B190" s="210"/>
      <c r="C190" s="252"/>
      <c r="D190" s="222"/>
      <c r="E190" s="206"/>
      <c r="F190" s="207"/>
      <c r="H190" s="214"/>
      <c r="I190" s="215"/>
      <c r="J190" s="216"/>
      <c r="M190" s="218"/>
    </row>
    <row r="191" spans="1:13" ht="24" customHeight="1">
      <c r="A191" s="204"/>
      <c r="B191" s="210"/>
      <c r="C191" s="204"/>
      <c r="D191" s="219"/>
      <c r="E191" s="213"/>
      <c r="F191" s="207"/>
      <c r="H191" s="208"/>
      <c r="I191" s="215"/>
      <c r="J191" s="216"/>
      <c r="M191" s="218"/>
    </row>
    <row r="192" spans="1:13" ht="24" customHeight="1">
      <c r="A192" s="204"/>
      <c r="D192" s="219"/>
      <c r="E192" s="213"/>
      <c r="F192" s="207"/>
      <c r="H192" s="208"/>
      <c r="J192" s="238"/>
      <c r="M192" s="218"/>
    </row>
    <row r="193" spans="1:13" ht="24" customHeight="1">
      <c r="A193" s="204"/>
      <c r="B193" s="447" t="s">
        <v>1247</v>
      </c>
      <c r="D193" s="222"/>
      <c r="E193" s="206"/>
      <c r="F193" s="207"/>
      <c r="H193" s="208"/>
      <c r="I193" s="215"/>
      <c r="J193" s="210"/>
      <c r="M193" s="218"/>
    </row>
    <row r="194" spans="1:13" ht="24" customHeight="1">
      <c r="A194" s="204"/>
      <c r="B194" s="457" t="s">
        <v>1248</v>
      </c>
      <c r="C194" s="28"/>
      <c r="D194" s="458"/>
      <c r="E194" s="459"/>
      <c r="F194" s="460">
        <v>1</v>
      </c>
      <c r="G194" s="28" t="s">
        <v>239</v>
      </c>
      <c r="H194" s="214"/>
      <c r="I194" s="215"/>
      <c r="J194" s="216"/>
      <c r="M194" s="218"/>
    </row>
    <row r="195" spans="1:13" ht="24" customHeight="1">
      <c r="A195" s="204"/>
      <c r="B195" s="457" t="s">
        <v>1249</v>
      </c>
      <c r="C195" s="28"/>
      <c r="D195" s="458"/>
      <c r="E195" s="459"/>
      <c r="F195" s="460">
        <v>1</v>
      </c>
      <c r="G195" s="28" t="s">
        <v>239</v>
      </c>
      <c r="H195" s="214"/>
      <c r="I195" s="215"/>
      <c r="J195" s="216"/>
      <c r="K195" s="225"/>
      <c r="M195" s="218"/>
    </row>
    <row r="196" spans="1:13" ht="24" customHeight="1">
      <c r="A196" s="204"/>
      <c r="B196" s="457" t="s">
        <v>1250</v>
      </c>
      <c r="C196" s="28"/>
      <c r="D196" s="458"/>
      <c r="E196" s="459"/>
      <c r="F196" s="460">
        <v>1</v>
      </c>
      <c r="G196" s="28" t="s">
        <v>239</v>
      </c>
      <c r="H196" s="214"/>
      <c r="I196" s="215"/>
      <c r="J196" s="216"/>
      <c r="K196" s="225"/>
      <c r="M196" s="218"/>
    </row>
    <row r="197" spans="1:13" ht="24" customHeight="1">
      <c r="A197" s="204"/>
      <c r="B197" s="457" t="s">
        <v>1251</v>
      </c>
      <c r="C197" s="28"/>
      <c r="D197" s="458"/>
      <c r="E197" s="459"/>
      <c r="F197" s="460">
        <v>1</v>
      </c>
      <c r="G197" s="28" t="s">
        <v>239</v>
      </c>
      <c r="H197" s="214"/>
      <c r="I197" s="215"/>
      <c r="J197" s="216"/>
      <c r="K197" s="225"/>
      <c r="M197" s="218"/>
    </row>
    <row r="198" spans="1:13" ht="24" customHeight="1">
      <c r="A198" s="204"/>
      <c r="B198" s="457" t="s">
        <v>1252</v>
      </c>
      <c r="C198" s="28"/>
      <c r="D198" s="458"/>
      <c r="E198" s="459"/>
      <c r="F198" s="460">
        <v>1</v>
      </c>
      <c r="G198" s="28" t="s">
        <v>239</v>
      </c>
      <c r="H198" s="214"/>
      <c r="I198" s="215"/>
      <c r="J198" s="216"/>
      <c r="K198" s="225"/>
      <c r="M198" s="218"/>
    </row>
    <row r="199" spans="1:13" ht="24" customHeight="1">
      <c r="A199" s="204"/>
      <c r="B199" s="210"/>
      <c r="C199" s="252"/>
      <c r="D199" s="222"/>
      <c r="E199" s="206"/>
      <c r="F199" s="207"/>
      <c r="H199" s="214"/>
      <c r="I199" s="215"/>
      <c r="J199" s="216"/>
      <c r="K199" s="225"/>
      <c r="M199" s="218"/>
    </row>
    <row r="200" spans="1:13" ht="24" customHeight="1">
      <c r="A200" s="204"/>
      <c r="B200" s="210"/>
      <c r="D200" s="222"/>
      <c r="E200" s="206"/>
      <c r="F200" s="207"/>
      <c r="H200" s="214"/>
      <c r="I200" s="215"/>
      <c r="J200" s="216"/>
      <c r="K200" s="225"/>
      <c r="M200" s="218"/>
    </row>
    <row r="201" spans="1:13" ht="24" customHeight="1">
      <c r="A201" s="204"/>
      <c r="B201" s="204" t="s">
        <v>1094</v>
      </c>
      <c r="C201" s="252"/>
      <c r="D201" s="222"/>
      <c r="E201" s="206"/>
      <c r="F201" s="207"/>
      <c r="H201" s="214"/>
      <c r="I201" s="215"/>
      <c r="J201" s="216"/>
      <c r="K201" s="225"/>
      <c r="M201" s="218"/>
    </row>
    <row r="202" spans="1:13" ht="24" customHeight="1">
      <c r="A202" s="204"/>
      <c r="B202" s="210"/>
      <c r="C202" s="252"/>
      <c r="D202" s="222"/>
      <c r="E202" s="206"/>
      <c r="F202" s="207"/>
      <c r="H202" s="214"/>
      <c r="I202" s="215"/>
      <c r="J202" s="216"/>
      <c r="K202" s="225"/>
      <c r="M202" s="218"/>
    </row>
    <row r="203" spans="1:13" ht="24" customHeight="1">
      <c r="A203" s="204"/>
      <c r="B203" s="210"/>
      <c r="D203" s="222"/>
      <c r="E203" s="206"/>
      <c r="F203" s="207"/>
      <c r="H203" s="214"/>
      <c r="I203" s="215"/>
      <c r="J203" s="216"/>
      <c r="K203" s="225"/>
      <c r="M203" s="218"/>
    </row>
    <row r="204" spans="1:13" ht="24" customHeight="1">
      <c r="A204" s="204"/>
      <c r="B204" s="210"/>
      <c r="C204" s="252"/>
      <c r="D204" s="222"/>
      <c r="E204" s="206"/>
      <c r="F204" s="207"/>
      <c r="H204" s="214"/>
      <c r="I204" s="215"/>
      <c r="J204" s="216"/>
      <c r="K204" s="225"/>
      <c r="M204" s="218"/>
    </row>
    <row r="205" spans="1:13" ht="24" customHeight="1">
      <c r="A205" s="204"/>
      <c r="B205" s="210"/>
      <c r="C205" s="252"/>
      <c r="D205" s="222"/>
      <c r="E205" s="206"/>
      <c r="F205" s="207"/>
      <c r="H205" s="214"/>
      <c r="I205" s="215"/>
      <c r="J205" s="216"/>
      <c r="K205" s="225"/>
      <c r="M205" s="218"/>
    </row>
    <row r="206" spans="1:13" ht="24" customHeight="1">
      <c r="A206" s="204"/>
      <c r="B206" s="210"/>
      <c r="D206" s="222"/>
      <c r="E206" s="206"/>
      <c r="F206" s="207"/>
      <c r="H206" s="214"/>
      <c r="I206" s="215"/>
      <c r="J206" s="216"/>
      <c r="K206" s="225"/>
      <c r="M206" s="218"/>
    </row>
    <row r="207" spans="1:13" ht="24" customHeight="1">
      <c r="A207" s="204"/>
      <c r="B207" s="210"/>
      <c r="C207" s="252"/>
      <c r="D207" s="222"/>
      <c r="E207" s="206"/>
      <c r="F207" s="207"/>
      <c r="H207" s="214"/>
      <c r="I207" s="215"/>
      <c r="J207" s="216"/>
      <c r="K207" s="225"/>
      <c r="M207" s="218"/>
    </row>
    <row r="208" spans="1:13" ht="24" customHeight="1">
      <c r="A208" s="204"/>
      <c r="B208" s="210"/>
      <c r="C208" s="252"/>
      <c r="D208" s="222"/>
      <c r="E208" s="206"/>
      <c r="F208" s="207"/>
      <c r="H208" s="214"/>
      <c r="I208" s="215"/>
      <c r="J208" s="216"/>
      <c r="K208" s="225"/>
      <c r="M208" s="218"/>
    </row>
    <row r="209" spans="1:13" ht="24" customHeight="1">
      <c r="A209" s="204"/>
      <c r="B209" s="210"/>
      <c r="C209" s="252"/>
      <c r="D209" s="222"/>
      <c r="E209" s="206"/>
      <c r="F209" s="207"/>
      <c r="H209" s="214"/>
      <c r="I209" s="215"/>
      <c r="J209" s="216"/>
      <c r="K209" s="225"/>
      <c r="M209" s="218"/>
    </row>
    <row r="210" spans="1:13" ht="24" customHeight="1">
      <c r="A210" s="204"/>
      <c r="B210" s="210"/>
      <c r="C210" s="204"/>
      <c r="D210" s="219"/>
      <c r="E210" s="213"/>
      <c r="F210" s="207"/>
      <c r="H210" s="208"/>
      <c r="I210" s="215"/>
      <c r="J210" s="216"/>
      <c r="K210" s="225"/>
      <c r="M210" s="218"/>
    </row>
    <row r="211" spans="1:13" ht="24" customHeight="1">
      <c r="A211" s="204"/>
      <c r="D211" s="219"/>
      <c r="E211" s="213"/>
      <c r="F211" s="207"/>
      <c r="H211" s="208"/>
      <c r="J211" s="238"/>
      <c r="K211" s="225"/>
      <c r="M211" s="218"/>
    </row>
    <row r="212" spans="1:13" ht="24" customHeight="1">
      <c r="A212" s="204"/>
      <c r="B212" s="457" t="s">
        <v>1248</v>
      </c>
      <c r="C212" s="28"/>
      <c r="D212" s="458"/>
      <c r="E212" s="459"/>
      <c r="F212" s="460"/>
      <c r="G212" s="28"/>
      <c r="H212" s="246"/>
      <c r="I212" s="461"/>
      <c r="J212" s="462"/>
      <c r="K212" s="225"/>
      <c r="M212" s="218"/>
    </row>
    <row r="213" spans="1:13" ht="24" customHeight="1">
      <c r="A213" s="204"/>
      <c r="B213" s="457" t="s">
        <v>1253</v>
      </c>
      <c r="C213" s="463"/>
      <c r="D213" s="662" t="s">
        <v>1254</v>
      </c>
      <c r="E213" s="663"/>
      <c r="F213" s="464">
        <v>1</v>
      </c>
      <c r="G213" s="28" t="s">
        <v>1255</v>
      </c>
      <c r="H213" s="246"/>
      <c r="I213" s="461"/>
      <c r="J213" s="465"/>
      <c r="K213" s="225"/>
      <c r="M213" s="218"/>
    </row>
    <row r="214" spans="1:13" ht="24" customHeight="1">
      <c r="A214" s="204"/>
      <c r="B214" s="457" t="s">
        <v>1256</v>
      </c>
      <c r="C214" s="463"/>
      <c r="D214" s="669" t="s">
        <v>1257</v>
      </c>
      <c r="E214" s="670"/>
      <c r="F214" s="464">
        <v>1</v>
      </c>
      <c r="G214" s="28" t="s">
        <v>1258</v>
      </c>
      <c r="H214" s="246"/>
      <c r="I214" s="461"/>
      <c r="J214" s="465"/>
      <c r="K214" s="225"/>
      <c r="M214" s="218"/>
    </row>
    <row r="215" spans="1:13" ht="24" customHeight="1">
      <c r="A215" s="204"/>
      <c r="B215" s="457" t="s">
        <v>1259</v>
      </c>
      <c r="C215" s="463"/>
      <c r="D215" s="665" t="s">
        <v>1260</v>
      </c>
      <c r="E215" s="666"/>
      <c r="F215" s="464">
        <v>1</v>
      </c>
      <c r="G215" s="28" t="s">
        <v>1255</v>
      </c>
      <c r="H215" s="246"/>
      <c r="I215" s="461"/>
      <c r="J215" s="465"/>
      <c r="K215" s="225"/>
      <c r="M215" s="218"/>
    </row>
    <row r="216" spans="1:13" ht="24" customHeight="1">
      <c r="A216" s="204"/>
      <c r="B216" s="457" t="s">
        <v>1261</v>
      </c>
      <c r="C216" s="463"/>
      <c r="D216" s="665" t="s">
        <v>1262</v>
      </c>
      <c r="E216" s="666"/>
      <c r="F216" s="464">
        <v>1</v>
      </c>
      <c r="G216" s="28" t="s">
        <v>1255</v>
      </c>
      <c r="H216" s="246"/>
      <c r="I216" s="461"/>
      <c r="J216" s="465"/>
      <c r="K216" s="225"/>
      <c r="M216" s="218"/>
    </row>
    <row r="217" spans="1:13" ht="24" customHeight="1">
      <c r="A217" s="204"/>
      <c r="B217" s="457" t="s">
        <v>1263</v>
      </c>
      <c r="C217" s="463"/>
      <c r="D217" s="665" t="s">
        <v>1264</v>
      </c>
      <c r="E217" s="666"/>
      <c r="F217" s="464">
        <v>1</v>
      </c>
      <c r="G217" s="28" t="s">
        <v>1255</v>
      </c>
      <c r="H217" s="246"/>
      <c r="I217" s="461"/>
      <c r="J217" s="465"/>
      <c r="K217" s="225"/>
      <c r="M217" s="218"/>
    </row>
    <row r="218" spans="1:13" ht="24" customHeight="1">
      <c r="A218" s="204"/>
      <c r="B218" s="457" t="s">
        <v>1265</v>
      </c>
      <c r="C218" s="463"/>
      <c r="D218" s="665" t="s">
        <v>1266</v>
      </c>
      <c r="E218" s="666"/>
      <c r="F218" s="464">
        <v>2</v>
      </c>
      <c r="G218" s="28" t="s">
        <v>1258</v>
      </c>
      <c r="H218" s="246"/>
      <c r="I218" s="461"/>
      <c r="J218" s="465"/>
      <c r="K218" s="225"/>
      <c r="M218" s="218"/>
    </row>
    <row r="219" spans="1:13" ht="24" customHeight="1">
      <c r="A219" s="204"/>
      <c r="B219" s="457" t="s">
        <v>1267</v>
      </c>
      <c r="C219" s="463"/>
      <c r="D219" s="667" t="s">
        <v>1268</v>
      </c>
      <c r="E219" s="668"/>
      <c r="F219" s="464">
        <v>1</v>
      </c>
      <c r="G219" s="28" t="s">
        <v>1258</v>
      </c>
      <c r="H219" s="246"/>
      <c r="I219" s="461"/>
      <c r="J219" s="465"/>
      <c r="K219" s="225"/>
      <c r="M219" s="218"/>
    </row>
    <row r="220" spans="1:13" ht="24" customHeight="1">
      <c r="A220" s="204"/>
      <c r="B220" s="457" t="s">
        <v>1269</v>
      </c>
      <c r="C220" s="466"/>
      <c r="D220" s="467"/>
      <c r="E220" s="63"/>
      <c r="F220" s="468">
        <v>1</v>
      </c>
      <c r="G220" s="28" t="s">
        <v>1270</v>
      </c>
      <c r="H220" s="246"/>
      <c r="I220" s="461"/>
      <c r="J220" s="465"/>
      <c r="K220" s="225"/>
      <c r="M220" s="218"/>
    </row>
    <row r="221" spans="1:13" ht="24" customHeight="1">
      <c r="A221" s="204"/>
      <c r="B221" s="457" t="s">
        <v>1271</v>
      </c>
      <c r="C221" s="466"/>
      <c r="D221" s="467"/>
      <c r="E221" s="63"/>
      <c r="F221" s="468">
        <v>1</v>
      </c>
      <c r="G221" s="28" t="s">
        <v>1270</v>
      </c>
      <c r="H221" s="246"/>
      <c r="I221" s="461"/>
      <c r="J221" s="465"/>
      <c r="K221" s="225"/>
      <c r="M221" s="218"/>
    </row>
    <row r="222" spans="1:13" ht="24" customHeight="1">
      <c r="A222" s="204"/>
      <c r="B222" s="457" t="s">
        <v>1272</v>
      </c>
      <c r="C222" s="466"/>
      <c r="D222" s="467" t="s">
        <v>1273</v>
      </c>
      <c r="E222" s="63"/>
      <c r="F222" s="468">
        <v>1</v>
      </c>
      <c r="G222" s="28" t="s">
        <v>1270</v>
      </c>
      <c r="H222" s="246"/>
      <c r="I222" s="488"/>
      <c r="J222" s="465"/>
      <c r="K222" s="225"/>
      <c r="M222" s="218"/>
    </row>
    <row r="223" spans="1:13" ht="24" customHeight="1">
      <c r="A223" s="204"/>
      <c r="B223" s="457"/>
      <c r="C223" s="466"/>
      <c r="D223" s="467"/>
      <c r="E223" s="63"/>
      <c r="F223" s="468"/>
      <c r="G223" s="28"/>
      <c r="H223" s="246"/>
      <c r="I223" s="461"/>
      <c r="J223" s="465"/>
      <c r="K223" s="225"/>
      <c r="M223" s="218"/>
    </row>
    <row r="224" spans="1:13" ht="24" customHeight="1">
      <c r="A224" s="204"/>
      <c r="B224" s="210"/>
      <c r="C224" s="252"/>
      <c r="D224" s="222"/>
      <c r="E224" s="206"/>
      <c r="F224" s="468"/>
      <c r="G224" s="28"/>
      <c r="H224" s="246"/>
      <c r="I224" s="461"/>
      <c r="J224" s="465"/>
      <c r="K224" s="225"/>
      <c r="M224" s="218"/>
    </row>
    <row r="225" spans="1:13" ht="24" customHeight="1">
      <c r="A225" s="204"/>
      <c r="B225" s="457" t="s">
        <v>1274</v>
      </c>
      <c r="C225" s="463"/>
      <c r="D225" s="662"/>
      <c r="E225" s="663"/>
      <c r="F225" s="468"/>
      <c r="G225" s="28"/>
      <c r="H225" s="246"/>
      <c r="I225" s="461"/>
      <c r="J225" s="465"/>
      <c r="K225" s="225"/>
      <c r="M225" s="218"/>
    </row>
    <row r="226" spans="1:13" ht="24" customHeight="1">
      <c r="A226" s="204"/>
      <c r="B226" s="457"/>
      <c r="C226" s="252"/>
      <c r="D226" s="222"/>
      <c r="E226" s="206"/>
      <c r="F226" s="468"/>
      <c r="G226" s="28"/>
      <c r="H226" s="246"/>
      <c r="I226" s="461"/>
      <c r="J226" s="465"/>
      <c r="K226" s="225"/>
      <c r="M226" s="218"/>
    </row>
    <row r="227" spans="1:13" ht="24" customHeight="1">
      <c r="A227" s="204"/>
      <c r="B227" s="457"/>
      <c r="C227" s="252"/>
      <c r="D227" s="222"/>
      <c r="E227" s="206"/>
      <c r="F227" s="468"/>
      <c r="G227" s="28"/>
      <c r="H227" s="246"/>
      <c r="I227" s="461"/>
      <c r="J227" s="465"/>
      <c r="K227" s="225"/>
      <c r="M227" s="218"/>
    </row>
    <row r="228" spans="1:13" ht="24" customHeight="1">
      <c r="A228" s="204"/>
      <c r="B228" s="457"/>
      <c r="C228" s="252"/>
      <c r="D228" s="222"/>
      <c r="E228" s="206"/>
      <c r="F228" s="468"/>
      <c r="G228" s="28"/>
      <c r="H228" s="246"/>
      <c r="I228" s="461"/>
      <c r="J228" s="465"/>
      <c r="K228" s="225"/>
      <c r="M228" s="218"/>
    </row>
    <row r="229" spans="1:13" ht="24" customHeight="1">
      <c r="A229" s="204"/>
      <c r="B229" s="457"/>
      <c r="C229" s="204"/>
      <c r="D229" s="219"/>
      <c r="E229" s="213"/>
      <c r="F229" s="468"/>
      <c r="G229" s="28"/>
      <c r="H229" s="246"/>
      <c r="I229" s="461"/>
      <c r="J229" s="465"/>
      <c r="L229" s="209"/>
      <c r="M229" s="218"/>
    </row>
    <row r="230" spans="1:13" s="225" customFormat="1" ht="24" customHeight="1">
      <c r="A230" s="204"/>
      <c r="B230" s="194"/>
      <c r="C230" s="194"/>
      <c r="D230" s="219"/>
      <c r="E230" s="213"/>
      <c r="F230" s="207"/>
      <c r="G230" s="204"/>
      <c r="H230" s="208"/>
      <c r="I230" s="209"/>
      <c r="J230" s="238"/>
      <c r="K230" s="192"/>
      <c r="L230" s="83"/>
      <c r="M230" s="96"/>
    </row>
    <row r="231" spans="1:13" ht="24" customHeight="1">
      <c r="A231" s="204"/>
      <c r="B231" s="457" t="s">
        <v>1249</v>
      </c>
      <c r="C231" s="466"/>
      <c r="D231" s="467"/>
      <c r="E231" s="469"/>
      <c r="F231" s="470"/>
      <c r="G231" s="28"/>
      <c r="H231" s="246"/>
      <c r="I231" s="461"/>
      <c r="J231" s="465"/>
    </row>
    <row r="232" spans="1:13" ht="24" customHeight="1">
      <c r="A232" s="204"/>
      <c r="B232" s="457" t="s">
        <v>1275</v>
      </c>
      <c r="C232" s="466"/>
      <c r="D232" s="467" t="s">
        <v>1276</v>
      </c>
      <c r="E232" s="469"/>
      <c r="F232" s="470">
        <v>5</v>
      </c>
      <c r="G232" s="28" t="s">
        <v>39</v>
      </c>
      <c r="H232" s="246"/>
      <c r="I232" s="461"/>
      <c r="J232" s="465"/>
    </row>
    <row r="233" spans="1:13" ht="24" customHeight="1">
      <c r="A233" s="204"/>
      <c r="B233" s="457" t="s">
        <v>1275</v>
      </c>
      <c r="C233" s="466"/>
      <c r="D233" s="467" t="s">
        <v>1277</v>
      </c>
      <c r="E233" s="469"/>
      <c r="F233" s="470">
        <v>1</v>
      </c>
      <c r="G233" s="28" t="s">
        <v>39</v>
      </c>
      <c r="H233" s="246"/>
      <c r="I233" s="461"/>
      <c r="J233" s="465"/>
    </row>
    <row r="234" spans="1:13" ht="24" customHeight="1">
      <c r="A234" s="204"/>
      <c r="B234" s="457" t="s">
        <v>1278</v>
      </c>
      <c r="C234" s="466"/>
      <c r="D234" s="467" t="s">
        <v>1279</v>
      </c>
      <c r="E234" s="469"/>
      <c r="F234" s="470">
        <v>2</v>
      </c>
      <c r="G234" s="28" t="s">
        <v>1280</v>
      </c>
      <c r="H234" s="246"/>
      <c r="I234" s="461"/>
      <c r="J234" s="465"/>
    </row>
    <row r="235" spans="1:13" ht="24" customHeight="1">
      <c r="A235" s="204"/>
      <c r="B235" s="457" t="s">
        <v>1281</v>
      </c>
      <c r="C235" s="466"/>
      <c r="D235" s="467" t="s">
        <v>1282</v>
      </c>
      <c r="E235" s="469"/>
      <c r="F235" s="470">
        <v>2</v>
      </c>
      <c r="G235" s="28" t="s">
        <v>1258</v>
      </c>
      <c r="H235" s="246"/>
      <c r="I235" s="461"/>
      <c r="J235" s="465"/>
    </row>
    <row r="236" spans="1:13" ht="24" customHeight="1">
      <c r="A236" s="204"/>
      <c r="B236" s="457" t="s">
        <v>1281</v>
      </c>
      <c r="C236" s="466"/>
      <c r="D236" s="467" t="s">
        <v>1283</v>
      </c>
      <c r="E236" s="469"/>
      <c r="F236" s="470">
        <v>4</v>
      </c>
      <c r="G236" s="28" t="s">
        <v>1258</v>
      </c>
      <c r="H236" s="246"/>
      <c r="I236" s="461"/>
      <c r="J236" s="465"/>
    </row>
    <row r="237" spans="1:13" ht="24" customHeight="1">
      <c r="A237" s="204"/>
      <c r="B237" s="457" t="s">
        <v>1284</v>
      </c>
      <c r="C237" s="466"/>
      <c r="D237" s="467" t="s">
        <v>1285</v>
      </c>
      <c r="E237" s="471"/>
      <c r="F237" s="470">
        <v>2</v>
      </c>
      <c r="G237" s="28" t="s">
        <v>1258</v>
      </c>
      <c r="H237" s="246"/>
      <c r="I237" s="461"/>
      <c r="J237" s="465"/>
    </row>
    <row r="238" spans="1:13" ht="24" customHeight="1">
      <c r="A238" s="204"/>
      <c r="B238" s="457" t="s">
        <v>1286</v>
      </c>
      <c r="C238" s="466"/>
      <c r="D238" s="467" t="s">
        <v>1287</v>
      </c>
      <c r="E238" s="471"/>
      <c r="F238" s="470">
        <v>8</v>
      </c>
      <c r="G238" s="28" t="s">
        <v>1258</v>
      </c>
      <c r="H238" s="246"/>
      <c r="I238" s="461"/>
      <c r="J238" s="465"/>
    </row>
    <row r="239" spans="1:13" ht="24" customHeight="1">
      <c r="A239" s="204"/>
      <c r="B239" s="457" t="s">
        <v>1288</v>
      </c>
      <c r="C239" s="466"/>
      <c r="D239" s="467"/>
      <c r="E239" s="471"/>
      <c r="F239" s="470">
        <v>1</v>
      </c>
      <c r="G239" s="28" t="s">
        <v>1270</v>
      </c>
      <c r="H239" s="246"/>
      <c r="I239" s="461"/>
      <c r="J239" s="465"/>
    </row>
    <row r="240" spans="1:13" ht="24" customHeight="1">
      <c r="A240" s="204"/>
      <c r="B240" s="457" t="s">
        <v>1289</v>
      </c>
      <c r="C240" s="466"/>
      <c r="D240" s="467"/>
      <c r="E240" s="471"/>
      <c r="F240" s="470">
        <v>1</v>
      </c>
      <c r="G240" s="28" t="s">
        <v>1270</v>
      </c>
      <c r="H240" s="246"/>
      <c r="I240" s="461"/>
      <c r="J240" s="465"/>
    </row>
    <row r="241" spans="1:13" ht="24" customHeight="1">
      <c r="A241" s="204"/>
      <c r="B241" s="457" t="s">
        <v>1290</v>
      </c>
      <c r="C241" s="466"/>
      <c r="D241" s="467"/>
      <c r="E241" s="471"/>
      <c r="F241" s="470">
        <v>1</v>
      </c>
      <c r="G241" s="28" t="s">
        <v>1270</v>
      </c>
      <c r="H241" s="246"/>
      <c r="I241" s="461"/>
      <c r="J241" s="465"/>
    </row>
    <row r="242" spans="1:13" ht="24" customHeight="1">
      <c r="A242" s="204"/>
      <c r="B242" s="457" t="s">
        <v>1291</v>
      </c>
      <c r="C242" s="466"/>
      <c r="D242" s="467" t="s">
        <v>1292</v>
      </c>
      <c r="E242" s="471"/>
      <c r="F242" s="470">
        <v>1</v>
      </c>
      <c r="G242" s="28" t="s">
        <v>1270</v>
      </c>
      <c r="H242" s="246"/>
      <c r="I242" s="461"/>
      <c r="J242" s="465"/>
    </row>
    <row r="243" spans="1:13" ht="24" customHeight="1">
      <c r="A243" s="204"/>
      <c r="B243" s="457" t="s">
        <v>1293</v>
      </c>
      <c r="C243" s="463"/>
      <c r="D243" s="467"/>
      <c r="E243" s="63"/>
      <c r="F243" s="464">
        <v>1</v>
      </c>
      <c r="G243" s="28" t="s">
        <v>1270</v>
      </c>
      <c r="H243" s="246"/>
      <c r="I243" s="461"/>
      <c r="J243" s="465"/>
    </row>
    <row r="244" spans="1:13" ht="24" customHeight="1">
      <c r="A244" s="204"/>
      <c r="B244" s="457" t="s">
        <v>1294</v>
      </c>
      <c r="C244" s="466"/>
      <c r="D244" s="467"/>
      <c r="E244" s="471"/>
      <c r="F244" s="470">
        <v>1</v>
      </c>
      <c r="G244" s="28" t="s">
        <v>1270</v>
      </c>
      <c r="H244" s="246"/>
      <c r="I244" s="461"/>
      <c r="J244" s="465"/>
    </row>
    <row r="245" spans="1:13" ht="24" customHeight="1">
      <c r="A245" s="204"/>
      <c r="B245" s="457" t="s">
        <v>1295</v>
      </c>
      <c r="C245" s="466"/>
      <c r="D245" s="467"/>
      <c r="E245" s="471"/>
      <c r="F245" s="470">
        <v>1</v>
      </c>
      <c r="G245" s="28" t="s">
        <v>1270</v>
      </c>
      <c r="H245" s="246"/>
      <c r="I245" s="461"/>
      <c r="J245" s="465"/>
    </row>
    <row r="246" spans="1:13" ht="24" customHeight="1">
      <c r="A246" s="204"/>
      <c r="B246" s="457"/>
      <c r="C246" s="466"/>
      <c r="D246" s="467"/>
      <c r="E246" s="471"/>
      <c r="F246" s="470"/>
      <c r="G246" s="28"/>
      <c r="H246" s="246"/>
      <c r="I246" s="461"/>
      <c r="J246" s="472"/>
    </row>
    <row r="247" spans="1:13" ht="24" customHeight="1">
      <c r="A247" s="204"/>
      <c r="B247" s="457" t="s">
        <v>1296</v>
      </c>
      <c r="C247" s="466"/>
      <c r="D247" s="467"/>
      <c r="E247" s="471"/>
      <c r="F247" s="470"/>
      <c r="G247" s="28"/>
      <c r="H247" s="246"/>
      <c r="I247" s="461"/>
      <c r="J247" s="472"/>
    </row>
    <row r="248" spans="1:13" ht="24" customHeight="1">
      <c r="A248" s="204"/>
      <c r="B248" s="210"/>
      <c r="C248" s="204"/>
      <c r="D248" s="219"/>
      <c r="E248" s="471"/>
      <c r="F248" s="470"/>
      <c r="G248" s="28"/>
      <c r="H248" s="246"/>
      <c r="I248" s="461"/>
      <c r="J248" s="472"/>
      <c r="L248" s="209"/>
      <c r="M248" s="218"/>
    </row>
    <row r="249" spans="1:13" ht="24" customHeight="1">
      <c r="A249" s="204"/>
      <c r="D249" s="219"/>
      <c r="E249" s="213"/>
      <c r="F249" s="207"/>
      <c r="H249" s="208"/>
      <c r="J249" s="238"/>
    </row>
    <row r="250" spans="1:13" ht="24" customHeight="1">
      <c r="A250" s="204"/>
      <c r="B250" s="457" t="s">
        <v>1297</v>
      </c>
      <c r="C250" s="466"/>
      <c r="D250" s="467"/>
      <c r="E250" s="471"/>
      <c r="F250" s="470"/>
      <c r="G250" s="28"/>
      <c r="H250" s="246"/>
      <c r="I250" s="461"/>
      <c r="J250" s="472"/>
    </row>
    <row r="251" spans="1:13" ht="24" customHeight="1">
      <c r="A251" s="204"/>
      <c r="B251" s="457" t="s">
        <v>1298</v>
      </c>
      <c r="C251" s="463"/>
      <c r="D251" s="664" t="s">
        <v>1299</v>
      </c>
      <c r="E251" s="663"/>
      <c r="F251" s="464">
        <v>87</v>
      </c>
      <c r="G251" s="28" t="s">
        <v>1300</v>
      </c>
      <c r="H251" s="246"/>
      <c r="I251" s="461"/>
      <c r="J251" s="465"/>
    </row>
    <row r="252" spans="1:13" ht="24" customHeight="1">
      <c r="A252" s="204"/>
      <c r="B252" s="457" t="s">
        <v>1301</v>
      </c>
      <c r="C252" s="463"/>
      <c r="D252" s="664" t="s">
        <v>1302</v>
      </c>
      <c r="E252" s="663"/>
      <c r="F252" s="464">
        <v>230</v>
      </c>
      <c r="G252" s="28" t="s">
        <v>39</v>
      </c>
      <c r="H252" s="473"/>
      <c r="I252" s="461"/>
      <c r="J252" s="465"/>
    </row>
    <row r="253" spans="1:13" ht="24" customHeight="1">
      <c r="A253" s="204"/>
      <c r="B253" s="457" t="s">
        <v>1303</v>
      </c>
      <c r="C253" s="463"/>
      <c r="D253" s="467" t="s">
        <v>1304</v>
      </c>
      <c r="E253" s="63"/>
      <c r="F253" s="464">
        <v>50</v>
      </c>
      <c r="G253" s="28" t="s">
        <v>39</v>
      </c>
      <c r="H253" s="473"/>
      <c r="I253" s="461"/>
      <c r="J253" s="465"/>
    </row>
    <row r="254" spans="1:13" ht="24" customHeight="1">
      <c r="A254" s="204"/>
      <c r="B254" s="457" t="s">
        <v>1305</v>
      </c>
      <c r="C254" s="466"/>
      <c r="D254" s="467"/>
      <c r="E254" s="63"/>
      <c r="F254" s="468">
        <v>4</v>
      </c>
      <c r="G254" s="28" t="s">
        <v>1306</v>
      </c>
      <c r="H254" s="473"/>
      <c r="I254" s="461"/>
      <c r="J254" s="465"/>
    </row>
    <row r="255" spans="1:13" ht="24" customHeight="1">
      <c r="A255" s="204"/>
      <c r="B255" s="457" t="s">
        <v>1307</v>
      </c>
      <c r="C255" s="463"/>
      <c r="D255" s="467"/>
      <c r="E255" s="63"/>
      <c r="F255" s="464">
        <v>10</v>
      </c>
      <c r="G255" s="28" t="s">
        <v>1308</v>
      </c>
      <c r="H255" s="473"/>
      <c r="I255" s="461"/>
      <c r="J255" s="465"/>
    </row>
    <row r="256" spans="1:13" ht="24" customHeight="1">
      <c r="A256" s="204"/>
      <c r="B256" s="457" t="s">
        <v>1309</v>
      </c>
      <c r="C256" s="463"/>
      <c r="D256" s="467"/>
      <c r="E256" s="63"/>
      <c r="F256" s="464">
        <v>1</v>
      </c>
      <c r="G256" s="28" t="s">
        <v>1270</v>
      </c>
      <c r="H256" s="473"/>
      <c r="I256" s="461"/>
      <c r="J256" s="465"/>
    </row>
    <row r="257" spans="1:13" ht="24" customHeight="1">
      <c r="A257" s="204"/>
      <c r="B257" s="457" t="s">
        <v>1310</v>
      </c>
      <c r="C257" s="463"/>
      <c r="D257" s="467"/>
      <c r="E257" s="63"/>
      <c r="F257" s="464">
        <v>4</v>
      </c>
      <c r="G257" s="28" t="s">
        <v>1311</v>
      </c>
      <c r="H257" s="473"/>
      <c r="I257" s="461"/>
      <c r="J257" s="465"/>
    </row>
    <row r="258" spans="1:13" ht="24" customHeight="1">
      <c r="A258" s="204"/>
      <c r="B258" s="457" t="s">
        <v>1312</v>
      </c>
      <c r="C258" s="463"/>
      <c r="D258" s="467"/>
      <c r="E258" s="63"/>
      <c r="F258" s="464">
        <v>1</v>
      </c>
      <c r="G258" s="28" t="s">
        <v>1270</v>
      </c>
      <c r="H258" s="473"/>
      <c r="I258" s="461"/>
      <c r="J258" s="465"/>
    </row>
    <row r="259" spans="1:13" ht="24" customHeight="1">
      <c r="A259" s="204"/>
      <c r="B259" s="457"/>
      <c r="C259" s="463"/>
      <c r="D259" s="467"/>
      <c r="E259" s="63"/>
      <c r="F259" s="464"/>
      <c r="G259" s="28"/>
      <c r="H259" s="473"/>
      <c r="I259" s="461"/>
      <c r="J259" s="474"/>
    </row>
    <row r="260" spans="1:13" ht="24" customHeight="1">
      <c r="A260" s="204"/>
      <c r="B260" s="210"/>
      <c r="D260" s="222"/>
      <c r="E260" s="206"/>
      <c r="F260" s="207"/>
      <c r="G260" s="28"/>
      <c r="H260" s="214"/>
      <c r="I260" s="461"/>
      <c r="J260" s="216"/>
    </row>
    <row r="261" spans="1:13" ht="24" customHeight="1">
      <c r="A261" s="204"/>
      <c r="B261" s="457" t="s">
        <v>1313</v>
      </c>
      <c r="C261" s="463"/>
      <c r="D261" s="467"/>
      <c r="E261" s="63"/>
      <c r="F261" s="464"/>
      <c r="G261" s="28"/>
      <c r="H261" s="473"/>
      <c r="I261" s="461"/>
      <c r="J261" s="474"/>
    </row>
    <row r="262" spans="1:13" ht="24" customHeight="1">
      <c r="A262" s="204"/>
      <c r="B262" s="457"/>
      <c r="C262" s="252"/>
      <c r="D262" s="467"/>
      <c r="E262" s="63"/>
      <c r="F262" s="464"/>
      <c r="G262" s="28"/>
      <c r="H262" s="473"/>
      <c r="I262" s="461"/>
      <c r="J262" s="474"/>
    </row>
    <row r="263" spans="1:13" ht="24" customHeight="1">
      <c r="A263" s="204"/>
      <c r="B263" s="457"/>
      <c r="D263" s="467"/>
      <c r="E263" s="63"/>
      <c r="F263" s="464"/>
      <c r="G263" s="28"/>
      <c r="H263" s="473"/>
      <c r="I263" s="461"/>
      <c r="J263" s="474"/>
    </row>
    <row r="264" spans="1:13" ht="24" customHeight="1">
      <c r="A264" s="204"/>
      <c r="B264" s="457"/>
      <c r="C264" s="252"/>
      <c r="D264" s="467"/>
      <c r="E264" s="63"/>
      <c r="F264" s="464"/>
      <c r="G264" s="28"/>
      <c r="H264" s="473"/>
      <c r="I264" s="461"/>
      <c r="J264" s="474"/>
    </row>
    <row r="265" spans="1:13" ht="24" customHeight="1">
      <c r="A265" s="204"/>
      <c r="B265" s="457"/>
      <c r="C265" s="252"/>
      <c r="D265" s="467"/>
      <c r="E265" s="63"/>
      <c r="F265" s="464"/>
      <c r="G265" s="28"/>
      <c r="H265" s="473"/>
      <c r="I265" s="461"/>
      <c r="J265" s="474"/>
    </row>
    <row r="266" spans="1:13" ht="24" customHeight="1">
      <c r="A266" s="204"/>
      <c r="B266" s="457"/>
      <c r="C266" s="252"/>
      <c r="D266" s="467"/>
      <c r="E266" s="63"/>
      <c r="F266" s="464"/>
      <c r="G266" s="28"/>
      <c r="H266" s="473"/>
      <c r="I266" s="461"/>
      <c r="J266" s="474"/>
    </row>
    <row r="267" spans="1:13" ht="24" customHeight="1">
      <c r="A267" s="204"/>
      <c r="B267" s="457"/>
      <c r="C267" s="204"/>
      <c r="D267" s="467"/>
      <c r="E267" s="63"/>
      <c r="F267" s="464"/>
      <c r="G267" s="28"/>
      <c r="H267" s="473"/>
      <c r="I267" s="461"/>
      <c r="J267" s="474"/>
      <c r="L267" s="209"/>
      <c r="M267" s="218"/>
    </row>
    <row r="268" spans="1:13" ht="24" customHeight="1">
      <c r="A268" s="204"/>
      <c r="D268" s="219"/>
      <c r="E268" s="213"/>
      <c r="F268" s="207"/>
      <c r="H268" s="208"/>
      <c r="J268" s="238"/>
    </row>
    <row r="269" spans="1:13" ht="24" customHeight="1">
      <c r="A269" s="204"/>
      <c r="B269" s="457" t="s">
        <v>1314</v>
      </c>
      <c r="C269" s="463"/>
      <c r="D269" s="662"/>
      <c r="E269" s="663"/>
      <c r="F269" s="464"/>
      <c r="G269" s="28"/>
      <c r="H269" s="246"/>
      <c r="I269" s="461"/>
      <c r="J269" s="465"/>
    </row>
    <row r="270" spans="1:13" ht="24" customHeight="1">
      <c r="A270" s="204"/>
      <c r="B270" s="457" t="s">
        <v>1315</v>
      </c>
      <c r="C270" s="463"/>
      <c r="D270" s="662" t="s">
        <v>1316</v>
      </c>
      <c r="E270" s="663"/>
      <c r="F270" s="464">
        <v>2</v>
      </c>
      <c r="G270" s="28" t="s">
        <v>557</v>
      </c>
      <c r="H270" s="246"/>
      <c r="I270" s="461"/>
      <c r="J270" s="465"/>
    </row>
    <row r="271" spans="1:13" ht="24" customHeight="1">
      <c r="A271" s="204"/>
      <c r="B271" s="457" t="s">
        <v>1317</v>
      </c>
      <c r="C271" s="463"/>
      <c r="D271" s="662" t="s">
        <v>1318</v>
      </c>
      <c r="E271" s="663"/>
      <c r="F271" s="464">
        <v>4</v>
      </c>
      <c r="G271" s="28" t="s">
        <v>557</v>
      </c>
      <c r="H271" s="246"/>
      <c r="I271" s="461"/>
      <c r="J271" s="465"/>
    </row>
    <row r="272" spans="1:13" ht="24" customHeight="1">
      <c r="A272" s="204"/>
      <c r="B272" s="457" t="s">
        <v>1319</v>
      </c>
      <c r="C272" s="463"/>
      <c r="D272" s="662"/>
      <c r="E272" s="663"/>
      <c r="F272" s="464">
        <v>1</v>
      </c>
      <c r="G272" s="28" t="s">
        <v>239</v>
      </c>
      <c r="H272" s="246"/>
      <c r="I272" s="461"/>
      <c r="J272" s="465"/>
    </row>
    <row r="273" spans="1:13" ht="24" customHeight="1">
      <c r="A273" s="204"/>
      <c r="B273" s="457" t="s">
        <v>1320</v>
      </c>
      <c r="C273" s="466"/>
      <c r="D273" s="467"/>
      <c r="E273" s="63"/>
      <c r="F273" s="468">
        <v>1</v>
      </c>
      <c r="G273" s="28" t="s">
        <v>239</v>
      </c>
      <c r="H273" s="246"/>
      <c r="I273" s="461"/>
      <c r="J273" s="465"/>
    </row>
    <row r="274" spans="1:13" ht="24" customHeight="1">
      <c r="A274" s="204"/>
      <c r="B274" s="457"/>
      <c r="C274" s="466"/>
      <c r="D274" s="467"/>
      <c r="E274" s="63"/>
      <c r="F274" s="468"/>
      <c r="G274" s="28"/>
      <c r="H274" s="246"/>
      <c r="I274" s="461"/>
      <c r="J274" s="465"/>
    </row>
    <row r="275" spans="1:13" ht="24" customHeight="1">
      <c r="A275" s="204"/>
      <c r="B275" s="457" t="s">
        <v>1321</v>
      </c>
      <c r="C275" s="466"/>
      <c r="D275" s="467"/>
      <c r="E275" s="63"/>
      <c r="F275" s="468"/>
      <c r="G275" s="28"/>
      <c r="H275" s="246"/>
      <c r="I275" s="461"/>
      <c r="J275" s="465"/>
    </row>
    <row r="276" spans="1:13" ht="24" customHeight="1">
      <c r="A276" s="204"/>
      <c r="B276" s="457"/>
      <c r="C276" s="463"/>
      <c r="D276" s="662"/>
      <c r="E276" s="663"/>
      <c r="F276" s="464"/>
      <c r="G276" s="28"/>
      <c r="H276" s="246"/>
      <c r="I276" s="461"/>
      <c r="J276" s="465"/>
    </row>
    <row r="277" spans="1:13" ht="24" customHeight="1">
      <c r="A277" s="204"/>
      <c r="B277" s="457"/>
      <c r="C277" s="463"/>
      <c r="D277" s="662"/>
      <c r="E277" s="663"/>
      <c r="F277" s="464"/>
      <c r="G277" s="28"/>
      <c r="H277" s="246"/>
      <c r="I277" s="461"/>
      <c r="J277" s="465"/>
    </row>
    <row r="278" spans="1:13" ht="24" customHeight="1">
      <c r="A278" s="204"/>
      <c r="B278" s="457"/>
      <c r="C278" s="463"/>
      <c r="D278" s="662"/>
      <c r="E278" s="663"/>
      <c r="F278" s="464"/>
      <c r="G278" s="28"/>
      <c r="H278" s="246"/>
      <c r="I278" s="461"/>
      <c r="J278" s="465"/>
    </row>
    <row r="279" spans="1:13" ht="24" customHeight="1">
      <c r="A279" s="204"/>
      <c r="B279" s="457" t="s">
        <v>1252</v>
      </c>
      <c r="C279" s="466"/>
      <c r="D279" s="467"/>
      <c r="E279" s="469"/>
      <c r="F279" s="470"/>
      <c r="G279" s="28"/>
      <c r="H279" s="246"/>
      <c r="I279" s="461"/>
      <c r="J279" s="465"/>
    </row>
    <row r="280" spans="1:13" ht="24" customHeight="1">
      <c r="A280" s="204"/>
      <c r="B280" s="457" t="s">
        <v>1016</v>
      </c>
      <c r="C280" s="466"/>
      <c r="D280" s="467"/>
      <c r="E280" s="469"/>
      <c r="F280" s="470">
        <v>1</v>
      </c>
      <c r="G280" s="28" t="s">
        <v>239</v>
      </c>
      <c r="H280" s="246"/>
      <c r="I280" s="461"/>
      <c r="J280" s="465"/>
    </row>
    <row r="281" spans="1:13" ht="24" customHeight="1">
      <c r="A281" s="204"/>
      <c r="B281" s="457" t="s">
        <v>1322</v>
      </c>
      <c r="C281" s="466"/>
      <c r="D281" s="467"/>
      <c r="E281" s="469"/>
      <c r="F281" s="470">
        <v>1</v>
      </c>
      <c r="G281" s="28" t="s">
        <v>239</v>
      </c>
      <c r="H281" s="246"/>
      <c r="I281" s="461"/>
      <c r="J281" s="465"/>
    </row>
    <row r="282" spans="1:13" ht="24" customHeight="1">
      <c r="A282" s="204"/>
      <c r="B282" s="457"/>
      <c r="C282" s="466"/>
      <c r="D282" s="467"/>
      <c r="E282" s="469"/>
      <c r="F282" s="470"/>
      <c r="G282" s="28"/>
      <c r="H282" s="246"/>
      <c r="I282" s="461"/>
      <c r="J282" s="465"/>
    </row>
    <row r="283" spans="1:13" ht="24" customHeight="1">
      <c r="A283" s="204"/>
      <c r="B283" s="457" t="s">
        <v>1323</v>
      </c>
      <c r="C283" s="466"/>
      <c r="D283" s="467"/>
      <c r="E283" s="469"/>
      <c r="F283" s="470"/>
      <c r="G283" s="28"/>
      <c r="H283" s="246"/>
      <c r="I283" s="461"/>
      <c r="J283" s="465"/>
    </row>
    <row r="284" spans="1:13" ht="24" customHeight="1">
      <c r="A284" s="204"/>
      <c r="B284" s="457"/>
      <c r="C284" s="252"/>
      <c r="D284" s="222"/>
      <c r="E284" s="206"/>
      <c r="F284" s="470"/>
      <c r="G284" s="28"/>
      <c r="H284" s="246"/>
      <c r="I284" s="461"/>
      <c r="J284" s="465"/>
    </row>
    <row r="285" spans="1:13" ht="24" customHeight="1">
      <c r="A285" s="204"/>
      <c r="B285" s="457"/>
      <c r="C285" s="252"/>
      <c r="D285" s="222"/>
      <c r="E285" s="206"/>
      <c r="F285" s="470"/>
      <c r="G285" s="28"/>
      <c r="H285" s="246"/>
      <c r="I285" s="461"/>
      <c r="J285" s="465"/>
    </row>
    <row r="286" spans="1:13" ht="24" customHeight="1">
      <c r="A286" s="204"/>
      <c r="B286" s="457"/>
      <c r="C286" s="204"/>
      <c r="D286" s="219"/>
      <c r="E286" s="213"/>
      <c r="F286" s="470"/>
      <c r="G286" s="28"/>
      <c r="H286" s="246"/>
      <c r="I286" s="461"/>
      <c r="J286" s="465"/>
      <c r="L286" s="209"/>
      <c r="M286" s="218"/>
    </row>
    <row r="287" spans="1:13" ht="24" customHeight="1">
      <c r="A287" s="204"/>
      <c r="B287" s="457"/>
      <c r="C287" s="204"/>
      <c r="D287" s="219"/>
      <c r="E287" s="213"/>
      <c r="F287" s="470"/>
      <c r="G287" s="28"/>
      <c r="H287" s="246"/>
      <c r="I287" s="461"/>
      <c r="J287" s="465"/>
    </row>
    <row r="288" spans="1:13" ht="24" customHeight="1">
      <c r="A288" s="204"/>
      <c r="B288" s="447"/>
      <c r="D288" s="222"/>
      <c r="E288" s="206"/>
      <c r="F288" s="207"/>
      <c r="H288" s="208"/>
      <c r="I288" s="215"/>
      <c r="J288" s="210"/>
    </row>
    <row r="289" spans="1:10" ht="24" customHeight="1">
      <c r="A289" s="204"/>
      <c r="B289" s="210"/>
      <c r="C289" s="252"/>
      <c r="D289" s="648"/>
      <c r="E289" s="649"/>
      <c r="F289" s="207"/>
      <c r="H289" s="214"/>
      <c r="I289" s="215"/>
      <c r="J289" s="216"/>
    </row>
    <row r="290" spans="1:10" ht="24" customHeight="1">
      <c r="A290" s="204"/>
      <c r="B290" s="210"/>
      <c r="C290" s="252"/>
      <c r="D290" s="648"/>
      <c r="E290" s="649"/>
      <c r="F290" s="207"/>
      <c r="H290" s="214"/>
      <c r="I290" s="215"/>
      <c r="J290" s="216"/>
    </row>
    <row r="291" spans="1:10" ht="24" customHeight="1">
      <c r="A291" s="204"/>
      <c r="B291" s="210"/>
      <c r="C291" s="252"/>
      <c r="D291" s="650"/>
      <c r="E291" s="651"/>
      <c r="F291" s="207"/>
      <c r="H291" s="214"/>
      <c r="I291" s="215"/>
      <c r="J291" s="216"/>
    </row>
    <row r="292" spans="1:10" ht="24" customHeight="1">
      <c r="A292" s="204"/>
      <c r="B292" s="210"/>
      <c r="C292" s="252"/>
      <c r="D292" s="648"/>
      <c r="E292" s="649"/>
      <c r="F292" s="207"/>
      <c r="H292" s="214"/>
      <c r="I292" s="215"/>
      <c r="J292" s="216"/>
    </row>
    <row r="293" spans="1:10" ht="24" customHeight="1">
      <c r="A293" s="204"/>
      <c r="B293" s="210"/>
      <c r="C293" s="252"/>
      <c r="D293" s="648"/>
      <c r="E293" s="649"/>
      <c r="F293" s="207"/>
      <c r="H293" s="214"/>
      <c r="I293" s="215"/>
      <c r="J293" s="216"/>
    </row>
    <row r="294" spans="1:10" ht="24" customHeight="1">
      <c r="A294" s="204"/>
      <c r="B294" s="210"/>
      <c r="C294" s="252"/>
      <c r="D294" s="328"/>
      <c r="E294" s="206"/>
      <c r="F294" s="207"/>
      <c r="H294" s="214"/>
      <c r="I294" s="215"/>
      <c r="J294" s="216"/>
    </row>
    <row r="295" spans="1:10" ht="24" customHeight="1">
      <c r="A295" s="204"/>
      <c r="B295" s="210"/>
      <c r="D295" s="328"/>
      <c r="E295" s="206"/>
      <c r="F295" s="207"/>
      <c r="H295" s="214"/>
      <c r="I295" s="215"/>
      <c r="J295" s="216"/>
    </row>
    <row r="296" spans="1:10" ht="24" customHeight="1">
      <c r="A296" s="204"/>
      <c r="B296" s="210"/>
      <c r="C296" s="252"/>
      <c r="D296" s="328"/>
      <c r="E296" s="206"/>
      <c r="F296" s="207"/>
      <c r="H296" s="214"/>
      <c r="I296" s="215"/>
      <c r="J296" s="216"/>
    </row>
    <row r="297" spans="1:10" ht="24" customHeight="1">
      <c r="A297" s="204"/>
      <c r="B297" s="210"/>
      <c r="C297" s="252"/>
      <c r="D297" s="328"/>
      <c r="E297" s="206"/>
      <c r="F297" s="207"/>
      <c r="H297" s="214"/>
      <c r="I297" s="215"/>
      <c r="J297" s="216"/>
    </row>
    <row r="298" spans="1:10" ht="24" customHeight="1">
      <c r="A298" s="204"/>
      <c r="B298" s="210"/>
      <c r="D298" s="328"/>
      <c r="E298" s="206"/>
      <c r="F298" s="207"/>
      <c r="H298" s="214"/>
      <c r="I298" s="215"/>
      <c r="J298" s="216"/>
    </row>
    <row r="299" spans="1:10" ht="24" customHeight="1">
      <c r="A299" s="204"/>
      <c r="B299" s="210"/>
      <c r="C299" s="252"/>
      <c r="D299" s="328"/>
      <c r="E299" s="206"/>
      <c r="F299" s="207"/>
      <c r="H299" s="214"/>
      <c r="I299" s="215"/>
      <c r="J299" s="216"/>
    </row>
    <row r="300" spans="1:10" ht="24" customHeight="1">
      <c r="A300" s="204"/>
      <c r="B300" s="210"/>
      <c r="C300" s="252"/>
      <c r="D300" s="328"/>
      <c r="E300" s="206"/>
      <c r="F300" s="207"/>
      <c r="H300" s="214"/>
      <c r="I300" s="215"/>
      <c r="J300" s="216"/>
    </row>
    <row r="301" spans="1:10" ht="24" customHeight="1">
      <c r="A301" s="204"/>
      <c r="B301" s="210"/>
      <c r="D301" s="328"/>
      <c r="E301" s="206"/>
      <c r="F301" s="207"/>
      <c r="H301" s="214"/>
      <c r="I301" s="215"/>
      <c r="J301" s="216"/>
    </row>
    <row r="302" spans="1:10" ht="24" customHeight="1">
      <c r="A302" s="204"/>
      <c r="B302" s="210"/>
      <c r="C302" s="252"/>
      <c r="D302" s="222"/>
      <c r="E302" s="206"/>
      <c r="F302" s="207"/>
      <c r="H302" s="214"/>
      <c r="I302" s="215"/>
      <c r="J302" s="216"/>
    </row>
    <row r="303" spans="1:10" ht="24" customHeight="1">
      <c r="A303" s="204"/>
      <c r="B303" s="210"/>
      <c r="C303" s="252"/>
      <c r="D303" s="222"/>
      <c r="E303" s="206"/>
      <c r="F303" s="207"/>
      <c r="H303" s="214"/>
      <c r="I303" s="215"/>
      <c r="J303" s="216"/>
    </row>
    <row r="304" spans="1:10" ht="24" customHeight="1">
      <c r="A304" s="204"/>
      <c r="B304" s="210"/>
      <c r="C304" s="252"/>
      <c r="D304" s="222"/>
      <c r="E304" s="206"/>
      <c r="F304" s="207"/>
      <c r="H304" s="214"/>
      <c r="I304" s="215"/>
      <c r="J304" s="216"/>
    </row>
    <row r="305" spans="1:13" ht="24" customHeight="1">
      <c r="A305" s="204"/>
      <c r="B305" s="210"/>
      <c r="C305" s="204"/>
      <c r="D305" s="219"/>
      <c r="E305" s="213"/>
      <c r="F305" s="207"/>
      <c r="H305" s="208"/>
      <c r="I305" s="215"/>
      <c r="J305" s="216"/>
      <c r="L305" s="209"/>
      <c r="M305" s="218"/>
    </row>
    <row r="306" spans="1:13" ht="24" customHeight="1">
      <c r="A306" s="204"/>
      <c r="D306" s="219"/>
      <c r="E306" s="213"/>
      <c r="F306" s="207"/>
      <c r="H306" s="208"/>
      <c r="J306" s="238"/>
    </row>
    <row r="307" spans="1:13" ht="24" customHeight="1">
      <c r="A307" s="204"/>
      <c r="B307" s="447"/>
      <c r="D307" s="222"/>
      <c r="E307" s="206"/>
      <c r="F307" s="207"/>
      <c r="H307" s="208"/>
      <c r="I307" s="215"/>
      <c r="J307" s="210"/>
    </row>
    <row r="308" spans="1:13" ht="24" customHeight="1">
      <c r="A308" s="204"/>
      <c r="B308" s="210"/>
      <c r="C308" s="252"/>
      <c r="D308" s="648"/>
      <c r="E308" s="649"/>
      <c r="F308" s="207"/>
      <c r="H308" s="214"/>
      <c r="I308" s="215"/>
      <c r="J308" s="216"/>
    </row>
    <row r="309" spans="1:13" ht="24" customHeight="1">
      <c r="A309" s="204"/>
      <c r="B309" s="210"/>
      <c r="C309" s="252"/>
      <c r="D309" s="648"/>
      <c r="E309" s="649"/>
      <c r="F309" s="207"/>
      <c r="H309" s="214"/>
      <c r="I309" s="215"/>
      <c r="J309" s="216"/>
    </row>
    <row r="310" spans="1:13" ht="24" customHeight="1">
      <c r="A310" s="204"/>
      <c r="B310" s="210"/>
      <c r="C310" s="252"/>
      <c r="D310" s="650"/>
      <c r="E310" s="651"/>
      <c r="F310" s="207"/>
      <c r="H310" s="214"/>
      <c r="I310" s="215"/>
      <c r="J310" s="216"/>
    </row>
    <row r="311" spans="1:13" ht="24" customHeight="1">
      <c r="A311" s="204"/>
      <c r="B311" s="210"/>
      <c r="C311" s="252"/>
      <c r="D311" s="648"/>
      <c r="E311" s="649"/>
      <c r="F311" s="207"/>
      <c r="H311" s="214"/>
      <c r="I311" s="215"/>
      <c r="J311" s="216"/>
    </row>
    <row r="312" spans="1:13" ht="24" customHeight="1">
      <c r="A312" s="204"/>
      <c r="B312" s="210"/>
      <c r="C312" s="252"/>
      <c r="D312" s="648"/>
      <c r="E312" s="649"/>
      <c r="F312" s="207"/>
      <c r="H312" s="214"/>
      <c r="I312" s="215"/>
      <c r="J312" s="216"/>
    </row>
    <row r="313" spans="1:13" ht="24" customHeight="1">
      <c r="A313" s="204"/>
      <c r="B313" s="210"/>
      <c r="C313" s="252"/>
      <c r="D313" s="328"/>
      <c r="E313" s="206"/>
      <c r="F313" s="207"/>
      <c r="H313" s="214"/>
      <c r="I313" s="215"/>
      <c r="J313" s="216"/>
    </row>
    <row r="314" spans="1:13" ht="24" customHeight="1">
      <c r="A314" s="204"/>
      <c r="B314" s="210"/>
      <c r="D314" s="328"/>
      <c r="E314" s="206"/>
      <c r="F314" s="207"/>
      <c r="H314" s="214"/>
      <c r="I314" s="215"/>
      <c r="J314" s="216"/>
    </row>
    <row r="315" spans="1:13" ht="24" customHeight="1">
      <c r="A315" s="204"/>
      <c r="B315" s="210"/>
      <c r="C315" s="252"/>
      <c r="D315" s="328"/>
      <c r="E315" s="206"/>
      <c r="F315" s="207"/>
      <c r="H315" s="214"/>
      <c r="I315" s="215"/>
      <c r="J315" s="216"/>
    </row>
    <row r="316" spans="1:13" ht="24" customHeight="1">
      <c r="A316" s="204"/>
      <c r="B316" s="210"/>
      <c r="C316" s="252"/>
      <c r="D316" s="328"/>
      <c r="E316" s="206"/>
      <c r="F316" s="207"/>
      <c r="H316" s="214"/>
      <c r="I316" s="215"/>
      <c r="J316" s="216"/>
    </row>
    <row r="317" spans="1:13" ht="24" customHeight="1">
      <c r="A317" s="204"/>
      <c r="B317" s="210"/>
      <c r="D317" s="328"/>
      <c r="E317" s="206"/>
      <c r="F317" s="207"/>
      <c r="H317" s="214"/>
      <c r="I317" s="215"/>
      <c r="J317" s="216"/>
    </row>
    <row r="318" spans="1:13" ht="24" customHeight="1">
      <c r="A318" s="204"/>
      <c r="B318" s="210"/>
      <c r="C318" s="252"/>
      <c r="D318" s="328"/>
      <c r="E318" s="206"/>
      <c r="F318" s="207"/>
      <c r="H318" s="214"/>
      <c r="I318" s="215"/>
      <c r="J318" s="216"/>
    </row>
    <row r="319" spans="1:13" ht="24" customHeight="1">
      <c r="A319" s="204"/>
      <c r="B319" s="210"/>
      <c r="C319" s="252"/>
      <c r="D319" s="328"/>
      <c r="E319" s="206"/>
      <c r="F319" s="207"/>
      <c r="H319" s="214"/>
      <c r="I319" s="215"/>
      <c r="J319" s="216"/>
    </row>
    <row r="320" spans="1:13" ht="24" customHeight="1">
      <c r="A320" s="204"/>
      <c r="B320" s="210"/>
      <c r="D320" s="328"/>
      <c r="E320" s="206"/>
      <c r="F320" s="207"/>
      <c r="H320" s="214"/>
      <c r="I320" s="215"/>
      <c r="J320" s="216"/>
    </row>
    <row r="321" spans="1:13" ht="24" customHeight="1">
      <c r="A321" s="204"/>
      <c r="B321" s="210"/>
      <c r="C321" s="252"/>
      <c r="D321" s="222"/>
      <c r="E321" s="206"/>
      <c r="F321" s="207"/>
      <c r="H321" s="214"/>
      <c r="I321" s="215"/>
      <c r="J321" s="216"/>
    </row>
    <row r="322" spans="1:13" ht="24" customHeight="1">
      <c r="A322" s="204"/>
      <c r="B322" s="210"/>
      <c r="C322" s="252"/>
      <c r="D322" s="222"/>
      <c r="E322" s="206"/>
      <c r="F322" s="207"/>
      <c r="H322" s="214"/>
      <c r="I322" s="215"/>
      <c r="J322" s="216"/>
    </row>
    <row r="323" spans="1:13" ht="24" customHeight="1">
      <c r="A323" s="204"/>
      <c r="B323" s="210"/>
      <c r="C323" s="252"/>
      <c r="D323" s="222"/>
      <c r="E323" s="206"/>
      <c r="F323" s="207"/>
      <c r="H323" s="214"/>
      <c r="I323" s="215"/>
      <c r="J323" s="216"/>
    </row>
    <row r="324" spans="1:13" ht="24" customHeight="1">
      <c r="A324" s="204"/>
      <c r="B324" s="210"/>
      <c r="C324" s="204"/>
      <c r="D324" s="219"/>
      <c r="E324" s="213"/>
      <c r="F324" s="207"/>
      <c r="H324" s="208"/>
      <c r="I324" s="215"/>
      <c r="J324" s="216"/>
      <c r="L324" s="209"/>
      <c r="M324" s="218"/>
    </row>
    <row r="325" spans="1:13" ht="24" customHeight="1">
      <c r="A325" s="204"/>
      <c r="D325" s="219"/>
      <c r="E325" s="213"/>
      <c r="F325" s="207"/>
      <c r="H325" s="208"/>
      <c r="J325" s="238"/>
    </row>
    <row r="326" spans="1:13" ht="24" customHeight="1">
      <c r="A326" s="204"/>
      <c r="B326" s="447"/>
      <c r="D326" s="222"/>
      <c r="E326" s="206"/>
      <c r="F326" s="207"/>
      <c r="H326" s="208"/>
      <c r="I326" s="215"/>
      <c r="J326" s="210"/>
    </row>
    <row r="327" spans="1:13" ht="24" customHeight="1">
      <c r="A327" s="204"/>
      <c r="B327" s="210"/>
      <c r="C327" s="252"/>
      <c r="D327" s="648"/>
      <c r="E327" s="649"/>
      <c r="F327" s="207"/>
      <c r="H327" s="214"/>
      <c r="I327" s="215"/>
      <c r="J327" s="216"/>
    </row>
    <row r="328" spans="1:13" ht="24" customHeight="1">
      <c r="A328" s="204"/>
      <c r="B328" s="210"/>
      <c r="C328" s="252"/>
      <c r="D328" s="648"/>
      <c r="E328" s="649"/>
      <c r="F328" s="207"/>
      <c r="H328" s="214"/>
      <c r="I328" s="215"/>
      <c r="J328" s="216"/>
    </row>
    <row r="329" spans="1:13" ht="24" customHeight="1">
      <c r="A329" s="204"/>
      <c r="B329" s="210"/>
      <c r="C329" s="252"/>
      <c r="D329" s="650"/>
      <c r="E329" s="651"/>
      <c r="F329" s="207"/>
      <c r="H329" s="214"/>
      <c r="I329" s="215"/>
      <c r="J329" s="216"/>
    </row>
    <row r="330" spans="1:13" ht="24" customHeight="1">
      <c r="A330" s="204"/>
      <c r="B330" s="210"/>
      <c r="C330" s="252"/>
      <c r="D330" s="648"/>
      <c r="E330" s="649"/>
      <c r="F330" s="207"/>
      <c r="H330" s="214"/>
      <c r="I330" s="215"/>
      <c r="J330" s="216"/>
    </row>
    <row r="331" spans="1:13" ht="24" customHeight="1">
      <c r="A331" s="204"/>
      <c r="B331" s="210"/>
      <c r="C331" s="252"/>
      <c r="D331" s="648"/>
      <c r="E331" s="649"/>
      <c r="F331" s="207"/>
      <c r="H331" s="214"/>
      <c r="I331" s="215"/>
      <c r="J331" s="216"/>
    </row>
    <row r="332" spans="1:13" ht="24" customHeight="1">
      <c r="A332" s="204"/>
      <c r="B332" s="210"/>
      <c r="C332" s="252"/>
      <c r="D332" s="328"/>
      <c r="E332" s="206"/>
      <c r="F332" s="207"/>
      <c r="H332" s="214"/>
      <c r="I332" s="215"/>
      <c r="J332" s="216"/>
    </row>
    <row r="333" spans="1:13" ht="24" customHeight="1">
      <c r="A333" s="204"/>
      <c r="B333" s="210"/>
      <c r="D333" s="328"/>
      <c r="E333" s="206"/>
      <c r="F333" s="207"/>
      <c r="H333" s="214"/>
      <c r="I333" s="215"/>
      <c r="J333" s="216"/>
    </row>
    <row r="334" spans="1:13" ht="24" customHeight="1">
      <c r="A334" s="204"/>
      <c r="B334" s="210"/>
      <c r="C334" s="252"/>
      <c r="D334" s="328"/>
      <c r="E334" s="206"/>
      <c r="F334" s="207"/>
      <c r="H334" s="214"/>
      <c r="I334" s="215"/>
      <c r="J334" s="216"/>
    </row>
    <row r="335" spans="1:13" ht="24" customHeight="1">
      <c r="A335" s="204"/>
      <c r="B335" s="210"/>
      <c r="C335" s="252"/>
      <c r="D335" s="328"/>
      <c r="E335" s="206"/>
      <c r="F335" s="207"/>
      <c r="H335" s="214"/>
      <c r="I335" s="215"/>
      <c r="J335" s="216"/>
    </row>
    <row r="336" spans="1:13" ht="24" customHeight="1">
      <c r="A336" s="204"/>
      <c r="B336" s="210"/>
      <c r="D336" s="328"/>
      <c r="E336" s="206"/>
      <c r="F336" s="207"/>
      <c r="H336" s="214"/>
      <c r="I336" s="215"/>
      <c r="J336" s="216"/>
    </row>
    <row r="337" spans="1:13" ht="24" customHeight="1">
      <c r="A337" s="204"/>
      <c r="B337" s="210"/>
      <c r="C337" s="252"/>
      <c r="D337" s="328"/>
      <c r="E337" s="206"/>
      <c r="F337" s="207"/>
      <c r="H337" s="214"/>
      <c r="I337" s="215"/>
      <c r="J337" s="216"/>
    </row>
    <row r="338" spans="1:13" ht="24" customHeight="1">
      <c r="A338" s="204"/>
      <c r="B338" s="210"/>
      <c r="C338" s="252"/>
      <c r="D338" s="328"/>
      <c r="E338" s="206"/>
      <c r="F338" s="207"/>
      <c r="H338" s="214"/>
      <c r="I338" s="215"/>
      <c r="J338" s="216"/>
    </row>
    <row r="339" spans="1:13" ht="24" customHeight="1">
      <c r="A339" s="204"/>
      <c r="B339" s="210"/>
      <c r="D339" s="328"/>
      <c r="E339" s="206"/>
      <c r="F339" s="207"/>
      <c r="H339" s="214"/>
      <c r="I339" s="215"/>
      <c r="J339" s="216"/>
    </row>
    <row r="340" spans="1:13" ht="24" customHeight="1">
      <c r="A340" s="204"/>
      <c r="B340" s="210"/>
      <c r="C340" s="252"/>
      <c r="D340" s="222"/>
      <c r="E340" s="206"/>
      <c r="F340" s="207"/>
      <c r="H340" s="214"/>
      <c r="I340" s="215"/>
      <c r="J340" s="216"/>
    </row>
    <row r="341" spans="1:13" ht="24" customHeight="1">
      <c r="A341" s="204"/>
      <c r="B341" s="210"/>
      <c r="C341" s="252"/>
      <c r="D341" s="222"/>
      <c r="E341" s="206"/>
      <c r="F341" s="207"/>
      <c r="H341" s="214"/>
      <c r="I341" s="215"/>
      <c r="J341" s="216"/>
    </row>
    <row r="342" spans="1:13" ht="24" customHeight="1">
      <c r="A342" s="204"/>
      <c r="B342" s="210"/>
      <c r="C342" s="252"/>
      <c r="D342" s="222"/>
      <c r="E342" s="206"/>
      <c r="F342" s="207"/>
      <c r="H342" s="214"/>
      <c r="I342" s="215"/>
      <c r="J342" s="216"/>
    </row>
    <row r="343" spans="1:13" ht="24" customHeight="1">
      <c r="A343" s="204"/>
      <c r="B343" s="210"/>
      <c r="C343" s="204"/>
      <c r="D343" s="219"/>
      <c r="E343" s="213"/>
      <c r="F343" s="207"/>
      <c r="H343" s="208"/>
      <c r="I343" s="215"/>
      <c r="J343" s="216"/>
      <c r="L343" s="209"/>
      <c r="M343" s="218"/>
    </row>
    <row r="344" spans="1:13" ht="24" customHeight="1">
      <c r="A344" s="204"/>
      <c r="D344" s="219"/>
      <c r="E344" s="213"/>
      <c r="F344" s="207"/>
      <c r="H344" s="208"/>
      <c r="J344" s="238"/>
    </row>
    <row r="345" spans="1:13" ht="24" customHeight="1">
      <c r="A345" s="204"/>
      <c r="B345" s="447"/>
      <c r="D345" s="222"/>
      <c r="E345" s="206"/>
      <c r="F345" s="207"/>
      <c r="H345" s="208"/>
      <c r="I345" s="215"/>
      <c r="J345" s="210"/>
    </row>
    <row r="346" spans="1:13" ht="24" customHeight="1">
      <c r="A346" s="204"/>
      <c r="B346" s="210"/>
      <c r="C346" s="252"/>
      <c r="D346" s="648"/>
      <c r="E346" s="649"/>
      <c r="F346" s="207"/>
      <c r="H346" s="214"/>
      <c r="I346" s="215"/>
      <c r="J346" s="216"/>
    </row>
    <row r="347" spans="1:13" ht="24" customHeight="1">
      <c r="A347" s="204"/>
      <c r="B347" s="210"/>
      <c r="C347" s="252"/>
      <c r="D347" s="648"/>
      <c r="E347" s="649"/>
      <c r="F347" s="207"/>
      <c r="H347" s="214"/>
      <c r="I347" s="215"/>
      <c r="J347" s="216"/>
    </row>
    <row r="348" spans="1:13" ht="24" customHeight="1">
      <c r="A348" s="204"/>
      <c r="B348" s="210"/>
      <c r="C348" s="252"/>
      <c r="D348" s="650"/>
      <c r="E348" s="651"/>
      <c r="F348" s="207"/>
      <c r="H348" s="214"/>
      <c r="I348" s="215"/>
      <c r="J348" s="216"/>
    </row>
    <row r="349" spans="1:13" ht="24" customHeight="1">
      <c r="A349" s="204"/>
      <c r="B349" s="210"/>
      <c r="C349" s="252"/>
      <c r="D349" s="648"/>
      <c r="E349" s="649"/>
      <c r="F349" s="207"/>
      <c r="H349" s="214"/>
      <c r="I349" s="215"/>
      <c r="J349" s="216"/>
    </row>
    <row r="350" spans="1:13" ht="24" customHeight="1">
      <c r="A350" s="204"/>
      <c r="B350" s="210"/>
      <c r="C350" s="252"/>
      <c r="D350" s="648"/>
      <c r="E350" s="649"/>
      <c r="F350" s="207"/>
      <c r="H350" s="214"/>
      <c r="I350" s="215"/>
      <c r="J350" s="216"/>
    </row>
    <row r="351" spans="1:13" ht="24" customHeight="1">
      <c r="A351" s="204"/>
      <c r="B351" s="210"/>
      <c r="C351" s="252"/>
      <c r="D351" s="328"/>
      <c r="E351" s="206"/>
      <c r="F351" s="207"/>
      <c r="H351" s="214"/>
      <c r="I351" s="215"/>
      <c r="J351" s="216"/>
    </row>
    <row r="352" spans="1:13" ht="24" customHeight="1">
      <c r="A352" s="204"/>
      <c r="B352" s="210"/>
      <c r="D352" s="328"/>
      <c r="E352" s="206"/>
      <c r="F352" s="207"/>
      <c r="H352" s="214"/>
      <c r="I352" s="215"/>
      <c r="J352" s="216"/>
    </row>
    <row r="353" spans="1:13" ht="24" customHeight="1">
      <c r="A353" s="204"/>
      <c r="B353" s="210"/>
      <c r="C353" s="252"/>
      <c r="D353" s="328"/>
      <c r="E353" s="206"/>
      <c r="F353" s="207"/>
      <c r="H353" s="214"/>
      <c r="I353" s="215"/>
      <c r="J353" s="216"/>
    </row>
    <row r="354" spans="1:13" ht="24" customHeight="1">
      <c r="A354" s="204"/>
      <c r="B354" s="210"/>
      <c r="C354" s="252"/>
      <c r="D354" s="328"/>
      <c r="E354" s="206"/>
      <c r="F354" s="207"/>
      <c r="H354" s="214"/>
      <c r="I354" s="215"/>
      <c r="J354" s="216"/>
    </row>
    <row r="355" spans="1:13" ht="24" customHeight="1">
      <c r="A355" s="204"/>
      <c r="B355" s="210"/>
      <c r="D355" s="328"/>
      <c r="E355" s="206"/>
      <c r="F355" s="207"/>
      <c r="H355" s="214"/>
      <c r="I355" s="215"/>
      <c r="J355" s="216"/>
    </row>
    <row r="356" spans="1:13" ht="24" customHeight="1">
      <c r="A356" s="204"/>
      <c r="B356" s="210"/>
      <c r="C356" s="252"/>
      <c r="D356" s="328"/>
      <c r="E356" s="206"/>
      <c r="F356" s="207"/>
      <c r="H356" s="214"/>
      <c r="I356" s="215"/>
      <c r="J356" s="216"/>
    </row>
    <row r="357" spans="1:13" ht="24" customHeight="1">
      <c r="A357" s="204"/>
      <c r="B357" s="210"/>
      <c r="C357" s="252"/>
      <c r="D357" s="328"/>
      <c r="E357" s="206"/>
      <c r="F357" s="207"/>
      <c r="H357" s="214"/>
      <c r="I357" s="215"/>
      <c r="J357" s="216"/>
    </row>
    <row r="358" spans="1:13" ht="24" customHeight="1">
      <c r="A358" s="204"/>
      <c r="B358" s="210"/>
      <c r="D358" s="328"/>
      <c r="E358" s="206"/>
      <c r="F358" s="207"/>
      <c r="H358" s="214"/>
      <c r="I358" s="215"/>
      <c r="J358" s="216"/>
    </row>
    <row r="359" spans="1:13" ht="24" customHeight="1">
      <c r="A359" s="204"/>
      <c r="B359" s="210"/>
      <c r="C359" s="252"/>
      <c r="D359" s="222"/>
      <c r="E359" s="206"/>
      <c r="F359" s="207"/>
      <c r="H359" s="214"/>
      <c r="I359" s="215"/>
      <c r="J359" s="216"/>
    </row>
    <row r="360" spans="1:13" ht="24" customHeight="1">
      <c r="A360" s="204"/>
      <c r="B360" s="210"/>
      <c r="C360" s="252"/>
      <c r="D360" s="222"/>
      <c r="E360" s="206"/>
      <c r="F360" s="207"/>
      <c r="H360" s="214"/>
      <c r="I360" s="215"/>
      <c r="J360" s="216"/>
    </row>
    <row r="361" spans="1:13" ht="24" customHeight="1">
      <c r="A361" s="204"/>
      <c r="B361" s="210"/>
      <c r="C361" s="252"/>
      <c r="D361" s="222"/>
      <c r="E361" s="206"/>
      <c r="F361" s="207"/>
      <c r="H361" s="214"/>
      <c r="I361" s="215"/>
      <c r="J361" s="216"/>
    </row>
    <row r="362" spans="1:13" ht="24" customHeight="1">
      <c r="A362" s="204"/>
      <c r="B362" s="210"/>
      <c r="C362" s="204"/>
      <c r="D362" s="219"/>
      <c r="E362" s="213"/>
      <c r="F362" s="207"/>
      <c r="H362" s="208"/>
      <c r="I362" s="215"/>
      <c r="J362" s="216"/>
      <c r="L362" s="209"/>
      <c r="M362" s="218"/>
    </row>
    <row r="363" spans="1:13" ht="24" customHeight="1">
      <c r="A363" s="204"/>
      <c r="D363" s="219"/>
      <c r="E363" s="213"/>
      <c r="F363" s="207"/>
      <c r="H363" s="208"/>
      <c r="J363" s="238"/>
    </row>
    <row r="364" spans="1:13" ht="24" customHeight="1">
      <c r="A364" s="204"/>
      <c r="B364" s="447"/>
      <c r="D364" s="222"/>
      <c r="E364" s="206"/>
      <c r="F364" s="207"/>
      <c r="H364" s="208"/>
      <c r="I364" s="215"/>
      <c r="J364" s="210"/>
    </row>
    <row r="365" spans="1:13" ht="24" customHeight="1">
      <c r="A365" s="204"/>
      <c r="B365" s="210"/>
      <c r="C365" s="252"/>
      <c r="D365" s="648"/>
      <c r="E365" s="649"/>
      <c r="F365" s="207"/>
      <c r="H365" s="214"/>
      <c r="I365" s="215"/>
      <c r="J365" s="216"/>
    </row>
    <row r="366" spans="1:13" ht="24" customHeight="1">
      <c r="A366" s="204"/>
      <c r="B366" s="210"/>
      <c r="C366" s="252"/>
      <c r="D366" s="648"/>
      <c r="E366" s="649"/>
      <c r="F366" s="207"/>
      <c r="H366" s="214"/>
      <c r="I366" s="215"/>
      <c r="J366" s="216"/>
    </row>
    <row r="367" spans="1:13" ht="24" customHeight="1">
      <c r="A367" s="204"/>
      <c r="B367" s="210"/>
      <c r="C367" s="252"/>
      <c r="D367" s="650"/>
      <c r="E367" s="651"/>
      <c r="F367" s="207"/>
      <c r="H367" s="214"/>
      <c r="I367" s="215"/>
      <c r="J367" s="216"/>
    </row>
    <row r="368" spans="1:13" ht="24" customHeight="1">
      <c r="A368" s="204"/>
      <c r="B368" s="210"/>
      <c r="C368" s="252"/>
      <c r="D368" s="648"/>
      <c r="E368" s="649"/>
      <c r="F368" s="207"/>
      <c r="H368" s="214"/>
      <c r="I368" s="215"/>
      <c r="J368" s="216"/>
    </row>
    <row r="369" spans="1:13" ht="24" customHeight="1">
      <c r="A369" s="204"/>
      <c r="B369" s="210"/>
      <c r="C369" s="252"/>
      <c r="D369" s="648"/>
      <c r="E369" s="649"/>
      <c r="F369" s="207"/>
      <c r="H369" s="214"/>
      <c r="I369" s="215"/>
      <c r="J369" s="216"/>
    </row>
    <row r="370" spans="1:13" ht="24" customHeight="1">
      <c r="A370" s="204"/>
      <c r="B370" s="210"/>
      <c r="C370" s="252"/>
      <c r="D370" s="328"/>
      <c r="E370" s="206"/>
      <c r="F370" s="207"/>
      <c r="H370" s="214"/>
      <c r="I370" s="215"/>
      <c r="J370" s="216"/>
    </row>
    <row r="371" spans="1:13" ht="24" customHeight="1">
      <c r="A371" s="204"/>
      <c r="B371" s="210"/>
      <c r="D371" s="328"/>
      <c r="E371" s="206"/>
      <c r="F371" s="207"/>
      <c r="H371" s="214"/>
      <c r="I371" s="215"/>
      <c r="J371" s="216"/>
    </row>
    <row r="372" spans="1:13" ht="24" customHeight="1">
      <c r="A372" s="204"/>
      <c r="B372" s="210"/>
      <c r="C372" s="252"/>
      <c r="D372" s="328"/>
      <c r="E372" s="206"/>
      <c r="F372" s="207"/>
      <c r="H372" s="214"/>
      <c r="I372" s="215"/>
      <c r="J372" s="216"/>
    </row>
    <row r="373" spans="1:13" ht="24" customHeight="1">
      <c r="A373" s="204"/>
      <c r="B373" s="210"/>
      <c r="C373" s="252"/>
      <c r="D373" s="328"/>
      <c r="E373" s="206"/>
      <c r="F373" s="207"/>
      <c r="H373" s="214"/>
      <c r="I373" s="215"/>
      <c r="J373" s="216"/>
    </row>
    <row r="374" spans="1:13" ht="24" customHeight="1">
      <c r="A374" s="204"/>
      <c r="B374" s="210"/>
      <c r="D374" s="328"/>
      <c r="E374" s="206"/>
      <c r="F374" s="207"/>
      <c r="H374" s="214"/>
      <c r="I374" s="215"/>
      <c r="J374" s="216"/>
    </row>
    <row r="375" spans="1:13" ht="24" customHeight="1">
      <c r="A375" s="204"/>
      <c r="B375" s="210"/>
      <c r="C375" s="252"/>
      <c r="D375" s="328"/>
      <c r="E375" s="206"/>
      <c r="F375" s="207"/>
      <c r="H375" s="214"/>
      <c r="I375" s="215"/>
      <c r="J375" s="216"/>
    </row>
    <row r="376" spans="1:13" ht="24" customHeight="1">
      <c r="A376" s="204"/>
      <c r="B376" s="210"/>
      <c r="C376" s="252"/>
      <c r="D376" s="328"/>
      <c r="E376" s="206"/>
      <c r="F376" s="207"/>
      <c r="H376" s="214"/>
      <c r="I376" s="215"/>
      <c r="J376" s="216"/>
    </row>
    <row r="377" spans="1:13" ht="24" customHeight="1">
      <c r="A377" s="204"/>
      <c r="B377" s="210"/>
      <c r="D377" s="328"/>
      <c r="E377" s="206"/>
      <c r="F377" s="207"/>
      <c r="H377" s="214"/>
      <c r="I377" s="215"/>
      <c r="J377" s="216"/>
    </row>
    <row r="378" spans="1:13" ht="24" customHeight="1">
      <c r="A378" s="204"/>
      <c r="B378" s="210"/>
      <c r="C378" s="252"/>
      <c r="D378" s="222"/>
      <c r="E378" s="206"/>
      <c r="F378" s="207"/>
      <c r="H378" s="214"/>
      <c r="I378" s="215"/>
      <c r="J378" s="216"/>
    </row>
    <row r="379" spans="1:13" ht="24" customHeight="1">
      <c r="A379" s="204"/>
      <c r="B379" s="210"/>
      <c r="C379" s="252"/>
      <c r="D379" s="222"/>
      <c r="E379" s="206"/>
      <c r="F379" s="207"/>
      <c r="H379" s="214"/>
      <c r="I379" s="215"/>
      <c r="J379" s="216"/>
    </row>
    <row r="380" spans="1:13" ht="24" customHeight="1">
      <c r="A380" s="204"/>
      <c r="B380" s="210"/>
      <c r="C380" s="252"/>
      <c r="D380" s="222"/>
      <c r="E380" s="206"/>
      <c r="F380" s="207"/>
      <c r="H380" s="214"/>
      <c r="I380" s="215"/>
      <c r="J380" s="216"/>
    </row>
    <row r="381" spans="1:13" ht="24" customHeight="1">
      <c r="A381" s="204"/>
      <c r="B381" s="210"/>
      <c r="C381" s="204"/>
      <c r="D381" s="219"/>
      <c r="E381" s="213"/>
      <c r="F381" s="207"/>
      <c r="H381" s="208"/>
      <c r="I381" s="215"/>
      <c r="J381" s="216"/>
      <c r="L381" s="209"/>
      <c r="M381" s="218"/>
    </row>
    <row r="382" spans="1:13" ht="24" customHeight="1">
      <c r="A382" s="204"/>
      <c r="D382" s="219"/>
      <c r="E382" s="213"/>
      <c r="F382" s="207"/>
      <c r="H382" s="208"/>
      <c r="J382" s="238"/>
    </row>
    <row r="383" spans="1:13" ht="24" customHeight="1">
      <c r="A383" s="204"/>
      <c r="B383" s="447"/>
      <c r="D383" s="222"/>
      <c r="E383" s="206"/>
      <c r="F383" s="207"/>
      <c r="H383" s="208"/>
      <c r="I383" s="215"/>
      <c r="J383" s="210"/>
    </row>
    <row r="384" spans="1:13" ht="24" customHeight="1">
      <c r="A384" s="204"/>
      <c r="B384" s="210"/>
      <c r="C384" s="252"/>
      <c r="D384" s="648"/>
      <c r="E384" s="649"/>
      <c r="F384" s="207"/>
      <c r="H384" s="214"/>
      <c r="I384" s="215"/>
      <c r="J384" s="216"/>
    </row>
    <row r="385" spans="1:13" ht="24" customHeight="1">
      <c r="A385" s="204"/>
      <c r="B385" s="210"/>
      <c r="C385" s="252"/>
      <c r="D385" s="648"/>
      <c r="E385" s="649"/>
      <c r="F385" s="207"/>
      <c r="H385" s="214"/>
      <c r="I385" s="215"/>
      <c r="J385" s="216"/>
    </row>
    <row r="386" spans="1:13" ht="24" customHeight="1">
      <c r="A386" s="204"/>
      <c r="B386" s="210"/>
      <c r="C386" s="252"/>
      <c r="D386" s="650"/>
      <c r="E386" s="651"/>
      <c r="F386" s="207"/>
      <c r="H386" s="214"/>
      <c r="I386" s="215"/>
      <c r="J386" s="216"/>
    </row>
    <row r="387" spans="1:13" ht="24" customHeight="1">
      <c r="A387" s="204"/>
      <c r="B387" s="210"/>
      <c r="C387" s="252"/>
      <c r="D387" s="648"/>
      <c r="E387" s="649"/>
      <c r="F387" s="207"/>
      <c r="H387" s="214"/>
      <c r="I387" s="215"/>
      <c r="J387" s="216"/>
    </row>
    <row r="388" spans="1:13" ht="24" customHeight="1">
      <c r="A388" s="204"/>
      <c r="B388" s="210"/>
      <c r="C388" s="252"/>
      <c r="D388" s="648"/>
      <c r="E388" s="649"/>
      <c r="F388" s="207"/>
      <c r="H388" s="214"/>
      <c r="I388" s="215"/>
      <c r="J388" s="216"/>
    </row>
    <row r="389" spans="1:13" ht="24" customHeight="1">
      <c r="A389" s="204"/>
      <c r="B389" s="210"/>
      <c r="C389" s="252"/>
      <c r="D389" s="328"/>
      <c r="E389" s="206"/>
      <c r="F389" s="207"/>
      <c r="H389" s="214"/>
      <c r="I389" s="215"/>
      <c r="J389" s="216"/>
    </row>
    <row r="390" spans="1:13" ht="24" customHeight="1">
      <c r="A390" s="204"/>
      <c r="B390" s="210"/>
      <c r="D390" s="328"/>
      <c r="E390" s="206"/>
      <c r="F390" s="207"/>
      <c r="H390" s="214"/>
      <c r="I390" s="215"/>
      <c r="J390" s="216"/>
    </row>
    <row r="391" spans="1:13" ht="24" customHeight="1">
      <c r="A391" s="204"/>
      <c r="B391" s="210"/>
      <c r="C391" s="252"/>
      <c r="D391" s="328"/>
      <c r="E391" s="206"/>
      <c r="F391" s="207"/>
      <c r="H391" s="214"/>
      <c r="I391" s="215"/>
      <c r="J391" s="216"/>
    </row>
    <row r="392" spans="1:13" ht="24" customHeight="1">
      <c r="A392" s="204"/>
      <c r="B392" s="210"/>
      <c r="C392" s="252"/>
      <c r="D392" s="328"/>
      <c r="E392" s="206"/>
      <c r="F392" s="207"/>
      <c r="H392" s="214"/>
      <c r="I392" s="215"/>
      <c r="J392" s="216"/>
    </row>
    <row r="393" spans="1:13" ht="24" customHeight="1">
      <c r="A393" s="204"/>
      <c r="B393" s="210"/>
      <c r="D393" s="328"/>
      <c r="E393" s="206"/>
      <c r="F393" s="207"/>
      <c r="H393" s="214"/>
      <c r="I393" s="215"/>
      <c r="J393" s="216"/>
    </row>
    <row r="394" spans="1:13" ht="24" customHeight="1">
      <c r="A394" s="204"/>
      <c r="B394" s="210"/>
      <c r="C394" s="252"/>
      <c r="D394" s="328"/>
      <c r="E394" s="206"/>
      <c r="F394" s="207"/>
      <c r="H394" s="214"/>
      <c r="I394" s="215"/>
      <c r="J394" s="216"/>
    </row>
    <row r="395" spans="1:13" ht="24" customHeight="1">
      <c r="A395" s="204"/>
      <c r="B395" s="210"/>
      <c r="C395" s="252"/>
      <c r="D395" s="328"/>
      <c r="E395" s="206"/>
      <c r="F395" s="207"/>
      <c r="H395" s="214"/>
      <c r="I395" s="215"/>
      <c r="J395" s="216"/>
    </row>
    <row r="396" spans="1:13" ht="24" customHeight="1">
      <c r="A396" s="204"/>
      <c r="B396" s="210"/>
      <c r="D396" s="328"/>
      <c r="E396" s="206"/>
      <c r="F396" s="207"/>
      <c r="H396" s="214"/>
      <c r="I396" s="215"/>
      <c r="J396" s="216"/>
    </row>
    <row r="397" spans="1:13" ht="24" customHeight="1">
      <c r="A397" s="204"/>
      <c r="B397" s="210"/>
      <c r="C397" s="252"/>
      <c r="D397" s="222"/>
      <c r="E397" s="206"/>
      <c r="F397" s="207"/>
      <c r="H397" s="214"/>
      <c r="I397" s="215"/>
      <c r="J397" s="216"/>
    </row>
    <row r="398" spans="1:13" ht="24" customHeight="1">
      <c r="A398" s="204"/>
      <c r="B398" s="210"/>
      <c r="C398" s="252"/>
      <c r="D398" s="222"/>
      <c r="E398" s="206"/>
      <c r="F398" s="207"/>
      <c r="H398" s="214"/>
      <c r="I398" s="215"/>
      <c r="J398" s="216"/>
    </row>
    <row r="399" spans="1:13" ht="24" customHeight="1">
      <c r="A399" s="204"/>
      <c r="B399" s="210"/>
      <c r="C399" s="252"/>
      <c r="D399" s="222"/>
      <c r="E399" s="206"/>
      <c r="F399" s="207"/>
      <c r="H399" s="214"/>
      <c r="I399" s="215"/>
      <c r="J399" s="216"/>
    </row>
    <row r="400" spans="1:13" ht="24" customHeight="1">
      <c r="A400" s="204"/>
      <c r="B400" s="210"/>
      <c r="C400" s="204"/>
      <c r="D400" s="219"/>
      <c r="E400" s="213"/>
      <c r="F400" s="207"/>
      <c r="H400" s="208"/>
      <c r="I400" s="215"/>
      <c r="J400" s="216"/>
      <c r="L400" s="209"/>
      <c r="M400" s="218"/>
    </row>
    <row r="401" spans="1:10" ht="24" customHeight="1">
      <c r="A401" s="204"/>
      <c r="D401" s="219"/>
      <c r="E401" s="213"/>
      <c r="F401" s="207"/>
      <c r="H401" s="208"/>
      <c r="J401" s="238"/>
    </row>
    <row r="402" spans="1:10" ht="24" customHeight="1">
      <c r="A402" s="204"/>
      <c r="B402" s="447"/>
      <c r="D402" s="222"/>
      <c r="E402" s="206"/>
      <c r="F402" s="207"/>
      <c r="H402" s="208"/>
      <c r="I402" s="215"/>
      <c r="J402" s="210"/>
    </row>
    <row r="403" spans="1:10" ht="24" customHeight="1">
      <c r="A403" s="204"/>
      <c r="B403" s="210"/>
      <c r="C403" s="252"/>
      <c r="D403" s="648"/>
      <c r="E403" s="649"/>
      <c r="F403" s="207"/>
      <c r="H403" s="214"/>
      <c r="I403" s="215"/>
      <c r="J403" s="216"/>
    </row>
    <row r="404" spans="1:10" ht="24" customHeight="1">
      <c r="A404" s="204"/>
      <c r="B404" s="210"/>
      <c r="C404" s="252"/>
      <c r="D404" s="648"/>
      <c r="E404" s="649"/>
      <c r="F404" s="207"/>
      <c r="H404" s="214"/>
      <c r="I404" s="215"/>
      <c r="J404" s="216"/>
    </row>
    <row r="405" spans="1:10" ht="24" customHeight="1">
      <c r="A405" s="204"/>
      <c r="B405" s="210"/>
      <c r="C405" s="252"/>
      <c r="D405" s="650"/>
      <c r="E405" s="651"/>
      <c r="F405" s="207"/>
      <c r="H405" s="214"/>
      <c r="I405" s="215"/>
      <c r="J405" s="216"/>
    </row>
    <row r="406" spans="1:10" ht="24" customHeight="1">
      <c r="A406" s="204"/>
      <c r="B406" s="210"/>
      <c r="C406" s="252"/>
      <c r="D406" s="648"/>
      <c r="E406" s="649"/>
      <c r="F406" s="207"/>
      <c r="H406" s="214"/>
      <c r="I406" s="215"/>
      <c r="J406" s="216"/>
    </row>
    <row r="407" spans="1:10" ht="24" customHeight="1">
      <c r="A407" s="204"/>
      <c r="B407" s="210"/>
      <c r="C407" s="252"/>
      <c r="D407" s="648"/>
      <c r="E407" s="649"/>
      <c r="F407" s="207"/>
      <c r="H407" s="214"/>
      <c r="I407" s="215"/>
      <c r="J407" s="216"/>
    </row>
    <row r="408" spans="1:10" ht="24" customHeight="1">
      <c r="A408" s="204"/>
      <c r="B408" s="210"/>
      <c r="C408" s="252"/>
      <c r="D408" s="328"/>
      <c r="E408" s="206"/>
      <c r="F408" s="207"/>
      <c r="H408" s="214"/>
      <c r="I408" s="215"/>
      <c r="J408" s="216"/>
    </row>
    <row r="409" spans="1:10" ht="24" customHeight="1">
      <c r="A409" s="204"/>
      <c r="B409" s="210"/>
      <c r="D409" s="328"/>
      <c r="E409" s="206"/>
      <c r="F409" s="207"/>
      <c r="H409" s="214"/>
      <c r="I409" s="215"/>
      <c r="J409" s="216"/>
    </row>
    <row r="410" spans="1:10" ht="24" customHeight="1">
      <c r="A410" s="204"/>
      <c r="B410" s="210"/>
      <c r="C410" s="252"/>
      <c r="D410" s="328"/>
      <c r="E410" s="206"/>
      <c r="F410" s="207"/>
      <c r="H410" s="214"/>
      <c r="I410" s="215"/>
      <c r="J410" s="216"/>
    </row>
    <row r="411" spans="1:10" ht="24" customHeight="1">
      <c r="A411" s="204"/>
      <c r="B411" s="210"/>
      <c r="C411" s="252"/>
      <c r="D411" s="328"/>
      <c r="E411" s="206"/>
      <c r="F411" s="207"/>
      <c r="H411" s="214"/>
      <c r="I411" s="215"/>
      <c r="J411" s="216"/>
    </row>
    <row r="412" spans="1:10" ht="24" customHeight="1">
      <c r="A412" s="204"/>
      <c r="B412" s="210"/>
      <c r="D412" s="328"/>
      <c r="E412" s="206"/>
      <c r="F412" s="207"/>
      <c r="H412" s="214"/>
      <c r="I412" s="215"/>
      <c r="J412" s="216"/>
    </row>
    <row r="413" spans="1:10" ht="24" customHeight="1">
      <c r="A413" s="204"/>
      <c r="B413" s="210"/>
      <c r="C413" s="252"/>
      <c r="D413" s="328"/>
      <c r="E413" s="206"/>
      <c r="F413" s="207"/>
      <c r="H413" s="214"/>
      <c r="I413" s="215"/>
      <c r="J413" s="216"/>
    </row>
    <row r="414" spans="1:10" ht="24" customHeight="1">
      <c r="A414" s="204"/>
      <c r="B414" s="210"/>
      <c r="C414" s="252"/>
      <c r="D414" s="328"/>
      <c r="E414" s="206"/>
      <c r="F414" s="207"/>
      <c r="H414" s="214"/>
      <c r="I414" s="215"/>
      <c r="J414" s="216"/>
    </row>
    <row r="415" spans="1:10" ht="24" customHeight="1">
      <c r="A415" s="204"/>
      <c r="B415" s="210"/>
      <c r="D415" s="328"/>
      <c r="E415" s="206"/>
      <c r="F415" s="207"/>
      <c r="H415" s="214"/>
      <c r="I415" s="215"/>
      <c r="J415" s="216"/>
    </row>
    <row r="416" spans="1:10" ht="24" customHeight="1">
      <c r="A416" s="204"/>
      <c r="B416" s="210"/>
      <c r="C416" s="252"/>
      <c r="D416" s="222"/>
      <c r="E416" s="206"/>
      <c r="F416" s="207"/>
      <c r="H416" s="214"/>
      <c r="I416" s="215"/>
      <c r="J416" s="216"/>
    </row>
    <row r="417" spans="1:13" ht="24" customHeight="1">
      <c r="A417" s="204"/>
      <c r="B417" s="210"/>
      <c r="C417" s="252"/>
      <c r="D417" s="222"/>
      <c r="E417" s="206"/>
      <c r="F417" s="207"/>
      <c r="H417" s="214"/>
      <c r="I417" s="215"/>
      <c r="J417" s="216"/>
    </row>
    <row r="418" spans="1:13" ht="24" customHeight="1">
      <c r="A418" s="204"/>
      <c r="B418" s="210"/>
      <c r="C418" s="252"/>
      <c r="D418" s="222"/>
      <c r="E418" s="206"/>
      <c r="F418" s="207"/>
      <c r="H418" s="214"/>
      <c r="I418" s="215"/>
      <c r="J418" s="216"/>
    </row>
    <row r="419" spans="1:13" ht="24" customHeight="1">
      <c r="A419" s="204"/>
      <c r="B419" s="210"/>
      <c r="C419" s="204"/>
      <c r="D419" s="219"/>
      <c r="E419" s="213"/>
      <c r="F419" s="207"/>
      <c r="H419" s="208"/>
      <c r="I419" s="215"/>
      <c r="J419" s="216"/>
      <c r="L419" s="209"/>
      <c r="M419" s="218"/>
    </row>
    <row r="420" spans="1:13" ht="24" customHeight="1">
      <c r="A420" s="204"/>
      <c r="D420" s="219"/>
      <c r="E420" s="213"/>
      <c r="F420" s="207"/>
      <c r="H420" s="208"/>
      <c r="J420" s="238"/>
    </row>
    <row r="421" spans="1:13" ht="24" customHeight="1">
      <c r="A421" s="204"/>
      <c r="B421" s="447"/>
      <c r="D421" s="222"/>
      <c r="E421" s="206"/>
      <c r="F421" s="207"/>
      <c r="H421" s="208"/>
      <c r="I421" s="215"/>
      <c r="J421" s="210"/>
    </row>
    <row r="422" spans="1:13" ht="24" customHeight="1">
      <c r="A422" s="204"/>
      <c r="B422" s="210"/>
      <c r="C422" s="252"/>
      <c r="D422" s="648"/>
      <c r="E422" s="649"/>
      <c r="F422" s="207"/>
      <c r="H422" s="214"/>
      <c r="I422" s="215"/>
      <c r="J422" s="216"/>
    </row>
    <row r="423" spans="1:13" ht="24" customHeight="1">
      <c r="A423" s="204"/>
      <c r="B423" s="210"/>
      <c r="C423" s="252"/>
      <c r="D423" s="648"/>
      <c r="E423" s="649"/>
      <c r="F423" s="207"/>
      <c r="H423" s="214"/>
      <c r="I423" s="215"/>
      <c r="J423" s="216"/>
    </row>
    <row r="424" spans="1:13" ht="24" customHeight="1">
      <c r="A424" s="204"/>
      <c r="B424" s="210"/>
      <c r="C424" s="252"/>
      <c r="D424" s="650"/>
      <c r="E424" s="651"/>
      <c r="F424" s="207"/>
      <c r="H424" s="214"/>
      <c r="I424" s="215"/>
      <c r="J424" s="216"/>
    </row>
    <row r="425" spans="1:13" ht="24" customHeight="1">
      <c r="A425" s="204"/>
      <c r="B425" s="210"/>
      <c r="C425" s="252"/>
      <c r="D425" s="648"/>
      <c r="E425" s="649"/>
      <c r="F425" s="207"/>
      <c r="H425" s="214"/>
      <c r="I425" s="215"/>
      <c r="J425" s="216"/>
    </row>
    <row r="426" spans="1:13" ht="24" customHeight="1">
      <c r="A426" s="204"/>
      <c r="B426" s="210"/>
      <c r="C426" s="252"/>
      <c r="D426" s="648"/>
      <c r="E426" s="649"/>
      <c r="F426" s="207"/>
      <c r="H426" s="214"/>
      <c r="I426" s="215"/>
      <c r="J426" s="216"/>
    </row>
    <row r="427" spans="1:13" ht="24" customHeight="1">
      <c r="A427" s="204"/>
      <c r="B427" s="210"/>
      <c r="C427" s="252"/>
      <c r="D427" s="328"/>
      <c r="E427" s="206"/>
      <c r="F427" s="207"/>
      <c r="H427" s="214"/>
      <c r="I427" s="215"/>
      <c r="J427" s="216"/>
    </row>
    <row r="428" spans="1:13" ht="24" customHeight="1">
      <c r="A428" s="204"/>
      <c r="B428" s="210"/>
      <c r="D428" s="328"/>
      <c r="E428" s="206"/>
      <c r="F428" s="207"/>
      <c r="H428" s="214"/>
      <c r="I428" s="215"/>
      <c r="J428" s="216"/>
    </row>
    <row r="429" spans="1:13" ht="24" customHeight="1">
      <c r="A429" s="204"/>
      <c r="B429" s="210"/>
      <c r="C429" s="252"/>
      <c r="D429" s="328"/>
      <c r="E429" s="206"/>
      <c r="F429" s="207"/>
      <c r="H429" s="214"/>
      <c r="I429" s="215"/>
      <c r="J429" s="216"/>
    </row>
    <row r="430" spans="1:13" ht="24" customHeight="1">
      <c r="A430" s="204"/>
      <c r="B430" s="210"/>
      <c r="C430" s="252"/>
      <c r="D430" s="328"/>
      <c r="E430" s="206"/>
      <c r="F430" s="207"/>
      <c r="H430" s="214"/>
      <c r="I430" s="215"/>
      <c r="J430" s="216"/>
    </row>
    <row r="431" spans="1:13" ht="24" customHeight="1">
      <c r="A431" s="204"/>
      <c r="B431" s="210"/>
      <c r="D431" s="328"/>
      <c r="E431" s="206"/>
      <c r="F431" s="207"/>
      <c r="H431" s="214"/>
      <c r="I431" s="215"/>
      <c r="J431" s="216"/>
    </row>
    <row r="432" spans="1:13" ht="24" customHeight="1">
      <c r="A432" s="204"/>
      <c r="B432" s="210"/>
      <c r="C432" s="252"/>
      <c r="D432" s="328"/>
      <c r="E432" s="206"/>
      <c r="F432" s="207"/>
      <c r="H432" s="214"/>
      <c r="I432" s="215"/>
      <c r="J432" s="216"/>
    </row>
    <row r="433" spans="1:13" ht="24" customHeight="1">
      <c r="A433" s="204"/>
      <c r="B433" s="210"/>
      <c r="C433" s="252"/>
      <c r="D433" s="328"/>
      <c r="E433" s="206"/>
      <c r="F433" s="207"/>
      <c r="H433" s="214"/>
      <c r="I433" s="215"/>
      <c r="J433" s="216"/>
    </row>
    <row r="434" spans="1:13" ht="24" customHeight="1">
      <c r="A434" s="204"/>
      <c r="B434" s="210"/>
      <c r="D434" s="328"/>
      <c r="E434" s="206"/>
      <c r="F434" s="207"/>
      <c r="H434" s="214"/>
      <c r="I434" s="215"/>
      <c r="J434" s="216"/>
    </row>
    <row r="435" spans="1:13" ht="24" customHeight="1">
      <c r="A435" s="204"/>
      <c r="B435" s="210"/>
      <c r="C435" s="252"/>
      <c r="D435" s="222"/>
      <c r="E435" s="206"/>
      <c r="F435" s="207"/>
      <c r="H435" s="214"/>
      <c r="I435" s="215"/>
      <c r="J435" s="216"/>
    </row>
    <row r="436" spans="1:13" ht="24" customHeight="1">
      <c r="A436" s="204"/>
      <c r="B436" s="210"/>
      <c r="C436" s="252"/>
      <c r="D436" s="222"/>
      <c r="E436" s="206"/>
      <c r="F436" s="207"/>
      <c r="H436" s="214"/>
      <c r="I436" s="215"/>
      <c r="J436" s="216"/>
    </row>
    <row r="437" spans="1:13" ht="24" customHeight="1">
      <c r="A437" s="204"/>
      <c r="B437" s="210"/>
      <c r="C437" s="252"/>
      <c r="D437" s="222"/>
      <c r="E437" s="206"/>
      <c r="F437" s="207"/>
      <c r="H437" s="214"/>
      <c r="I437" s="215"/>
      <c r="J437" s="216"/>
    </row>
    <row r="438" spans="1:13" ht="24" customHeight="1">
      <c r="A438" s="204"/>
      <c r="B438" s="210"/>
      <c r="C438" s="204"/>
      <c r="D438" s="219"/>
      <c r="E438" s="213"/>
      <c r="F438" s="207"/>
      <c r="H438" s="208"/>
      <c r="I438" s="215"/>
      <c r="J438" s="216"/>
      <c r="L438" s="209"/>
      <c r="M438" s="218"/>
    </row>
    <row r="439" spans="1:13" ht="24" customHeight="1">
      <c r="A439" s="204"/>
      <c r="D439" s="219"/>
      <c r="E439" s="213"/>
      <c r="F439" s="207"/>
      <c r="H439" s="208"/>
      <c r="J439" s="238"/>
    </row>
    <row r="440" spans="1:13" ht="24" customHeight="1">
      <c r="A440" s="204"/>
      <c r="B440" s="447"/>
      <c r="D440" s="222"/>
      <c r="E440" s="206"/>
      <c r="F440" s="207"/>
      <c r="H440" s="208"/>
      <c r="I440" s="215"/>
      <c r="J440" s="210"/>
    </row>
    <row r="441" spans="1:13" ht="24" customHeight="1">
      <c r="A441" s="204"/>
      <c r="B441" s="210"/>
      <c r="C441" s="252"/>
      <c r="D441" s="648"/>
      <c r="E441" s="649"/>
      <c r="F441" s="207"/>
      <c r="H441" s="214"/>
      <c r="I441" s="215"/>
      <c r="J441" s="216"/>
    </row>
    <row r="442" spans="1:13" ht="24" customHeight="1">
      <c r="A442" s="204"/>
      <c r="B442" s="210"/>
      <c r="C442" s="252"/>
      <c r="D442" s="648"/>
      <c r="E442" s="649"/>
      <c r="F442" s="207"/>
      <c r="H442" s="214"/>
      <c r="I442" s="215"/>
      <c r="J442" s="216"/>
    </row>
    <row r="443" spans="1:13" ht="24" customHeight="1">
      <c r="A443" s="204"/>
      <c r="B443" s="210"/>
      <c r="C443" s="252"/>
      <c r="D443" s="650"/>
      <c r="E443" s="651"/>
      <c r="F443" s="207"/>
      <c r="H443" s="214"/>
      <c r="I443" s="215"/>
      <c r="J443" s="216"/>
    </row>
    <row r="444" spans="1:13" ht="24" customHeight="1">
      <c r="A444" s="204"/>
      <c r="B444" s="210"/>
      <c r="C444" s="252"/>
      <c r="D444" s="648"/>
      <c r="E444" s="649"/>
      <c r="F444" s="207"/>
      <c r="H444" s="214"/>
      <c r="I444" s="215"/>
      <c r="J444" s="216"/>
    </row>
    <row r="445" spans="1:13" ht="24" customHeight="1">
      <c r="A445" s="204"/>
      <c r="B445" s="210"/>
      <c r="C445" s="252"/>
      <c r="D445" s="648"/>
      <c r="E445" s="649"/>
      <c r="F445" s="207"/>
      <c r="H445" s="214"/>
      <c r="I445" s="215"/>
      <c r="J445" s="216"/>
    </row>
    <row r="446" spans="1:13" ht="24" customHeight="1">
      <c r="A446" s="204"/>
      <c r="B446" s="210"/>
      <c r="C446" s="252"/>
      <c r="D446" s="328"/>
      <c r="E446" s="206"/>
      <c r="F446" s="207"/>
      <c r="H446" s="214"/>
      <c r="I446" s="215"/>
      <c r="J446" s="216"/>
    </row>
    <row r="447" spans="1:13" ht="24" customHeight="1">
      <c r="A447" s="204"/>
      <c r="B447" s="210"/>
      <c r="D447" s="328"/>
      <c r="E447" s="206"/>
      <c r="F447" s="207"/>
      <c r="H447" s="214"/>
      <c r="I447" s="215"/>
      <c r="J447" s="216"/>
    </row>
    <row r="448" spans="1:13" ht="24" customHeight="1">
      <c r="A448" s="204"/>
      <c r="B448" s="210"/>
      <c r="C448" s="252"/>
      <c r="D448" s="328"/>
      <c r="E448" s="206"/>
      <c r="F448" s="207"/>
      <c r="H448" s="214"/>
      <c r="I448" s="215"/>
      <c r="J448" s="216"/>
    </row>
    <row r="449" spans="1:13" ht="24" customHeight="1">
      <c r="A449" s="204"/>
      <c r="B449" s="210"/>
      <c r="C449" s="252"/>
      <c r="D449" s="328"/>
      <c r="E449" s="206"/>
      <c r="F449" s="207"/>
      <c r="H449" s="214"/>
      <c r="I449" s="215"/>
      <c r="J449" s="216"/>
    </row>
    <row r="450" spans="1:13" ht="24" customHeight="1">
      <c r="A450" s="204"/>
      <c r="B450" s="210"/>
      <c r="D450" s="328"/>
      <c r="E450" s="206"/>
      <c r="F450" s="207"/>
      <c r="H450" s="214"/>
      <c r="I450" s="215"/>
      <c r="J450" s="216"/>
    </row>
    <row r="451" spans="1:13" ht="24" customHeight="1">
      <c r="A451" s="204"/>
      <c r="B451" s="210"/>
      <c r="C451" s="252"/>
      <c r="D451" s="328"/>
      <c r="E451" s="206"/>
      <c r="F451" s="207"/>
      <c r="H451" s="214"/>
      <c r="I451" s="215"/>
      <c r="J451" s="216"/>
    </row>
    <row r="452" spans="1:13" ht="24" customHeight="1">
      <c r="A452" s="204"/>
      <c r="B452" s="210"/>
      <c r="C452" s="252"/>
      <c r="D452" s="328"/>
      <c r="E452" s="206"/>
      <c r="F452" s="207"/>
      <c r="H452" s="214"/>
      <c r="I452" s="215"/>
      <c r="J452" s="216"/>
    </row>
    <row r="453" spans="1:13" ht="24" customHeight="1">
      <c r="A453" s="204"/>
      <c r="B453" s="210"/>
      <c r="D453" s="328"/>
      <c r="E453" s="206"/>
      <c r="F453" s="207"/>
      <c r="H453" s="214"/>
      <c r="I453" s="215"/>
      <c r="J453" s="216"/>
    </row>
    <row r="454" spans="1:13" ht="24" customHeight="1">
      <c r="A454" s="204"/>
      <c r="B454" s="210"/>
      <c r="C454" s="252"/>
      <c r="D454" s="222"/>
      <c r="E454" s="206"/>
      <c r="F454" s="207"/>
      <c r="H454" s="214"/>
      <c r="I454" s="215"/>
      <c r="J454" s="216"/>
    </row>
    <row r="455" spans="1:13" ht="24" customHeight="1">
      <c r="A455" s="204"/>
      <c r="B455" s="210"/>
      <c r="C455" s="252"/>
      <c r="D455" s="222"/>
      <c r="E455" s="206"/>
      <c r="F455" s="207"/>
      <c r="H455" s="214"/>
      <c r="I455" s="215"/>
      <c r="J455" s="216"/>
    </row>
    <row r="456" spans="1:13" ht="24" customHeight="1">
      <c r="A456" s="204"/>
      <c r="B456" s="210"/>
      <c r="C456" s="252"/>
      <c r="D456" s="222"/>
      <c r="E456" s="206"/>
      <c r="F456" s="207"/>
      <c r="H456" s="214"/>
      <c r="I456" s="215"/>
      <c r="J456" s="216"/>
    </row>
    <row r="457" spans="1:13" ht="24" customHeight="1">
      <c r="A457" s="204"/>
      <c r="B457" s="210"/>
      <c r="C457" s="204"/>
      <c r="D457" s="219"/>
      <c r="E457" s="213"/>
      <c r="F457" s="207"/>
      <c r="H457" s="208"/>
      <c r="I457" s="215"/>
      <c r="J457" s="216"/>
      <c r="L457" s="209"/>
      <c r="M457" s="218"/>
    </row>
    <row r="458" spans="1:13" ht="24" customHeight="1">
      <c r="A458" s="204"/>
      <c r="D458" s="219"/>
      <c r="E458" s="213"/>
      <c r="F458" s="207"/>
      <c r="H458" s="208"/>
      <c r="J458" s="238"/>
    </row>
    <row r="459" spans="1:13" ht="24" customHeight="1">
      <c r="A459" s="204"/>
      <c r="B459" s="447"/>
      <c r="D459" s="222"/>
      <c r="E459" s="206"/>
      <c r="F459" s="207"/>
      <c r="H459" s="208"/>
      <c r="I459" s="215"/>
      <c r="J459" s="210"/>
    </row>
    <row r="460" spans="1:13" ht="24" customHeight="1">
      <c r="A460" s="204"/>
      <c r="B460" s="210"/>
      <c r="C460" s="252"/>
      <c r="D460" s="648"/>
      <c r="E460" s="649"/>
      <c r="F460" s="207"/>
      <c r="H460" s="214"/>
      <c r="I460" s="215"/>
      <c r="J460" s="216"/>
    </row>
    <row r="461" spans="1:13" ht="24" customHeight="1">
      <c r="A461" s="204"/>
      <c r="B461" s="210"/>
      <c r="C461" s="252"/>
      <c r="D461" s="648"/>
      <c r="E461" s="649"/>
      <c r="F461" s="207"/>
      <c r="H461" s="214"/>
      <c r="I461" s="215"/>
      <c r="J461" s="216"/>
    </row>
    <row r="462" spans="1:13" ht="24" customHeight="1">
      <c r="A462" s="204"/>
      <c r="B462" s="210"/>
      <c r="C462" s="252"/>
      <c r="D462" s="650"/>
      <c r="E462" s="651"/>
      <c r="F462" s="207"/>
      <c r="H462" s="214"/>
      <c r="I462" s="215"/>
      <c r="J462" s="216"/>
    </row>
    <row r="463" spans="1:13" ht="24" customHeight="1">
      <c r="A463" s="204"/>
      <c r="B463" s="210"/>
      <c r="C463" s="252"/>
      <c r="D463" s="648"/>
      <c r="E463" s="649"/>
      <c r="F463" s="207"/>
      <c r="H463" s="214"/>
      <c r="I463" s="215"/>
      <c r="J463" s="216"/>
    </row>
    <row r="464" spans="1:13" ht="24" customHeight="1">
      <c r="A464" s="204"/>
      <c r="B464" s="210"/>
      <c r="C464" s="252"/>
      <c r="D464" s="648"/>
      <c r="E464" s="649"/>
      <c r="F464" s="207"/>
      <c r="H464" s="214"/>
      <c r="I464" s="215"/>
      <c r="J464" s="216"/>
    </row>
    <row r="465" spans="1:13" ht="24" customHeight="1">
      <c r="A465" s="204"/>
      <c r="B465" s="210"/>
      <c r="C465" s="252"/>
      <c r="D465" s="328"/>
      <c r="E465" s="206"/>
      <c r="F465" s="207"/>
      <c r="H465" s="214"/>
      <c r="I465" s="215"/>
      <c r="J465" s="216"/>
    </row>
    <row r="466" spans="1:13" ht="24" customHeight="1">
      <c r="A466" s="204"/>
      <c r="B466" s="210"/>
      <c r="D466" s="328"/>
      <c r="E466" s="206"/>
      <c r="F466" s="207"/>
      <c r="H466" s="214"/>
      <c r="I466" s="215"/>
      <c r="J466" s="216"/>
    </row>
    <row r="467" spans="1:13" ht="24" customHeight="1">
      <c r="A467" s="204"/>
      <c r="B467" s="210"/>
      <c r="C467" s="252"/>
      <c r="D467" s="328"/>
      <c r="E467" s="206"/>
      <c r="F467" s="207"/>
      <c r="H467" s="214"/>
      <c r="I467" s="215"/>
      <c r="J467" s="216"/>
    </row>
    <row r="468" spans="1:13" ht="24" customHeight="1">
      <c r="A468" s="204"/>
      <c r="B468" s="210"/>
      <c r="C468" s="252"/>
      <c r="D468" s="328"/>
      <c r="E468" s="206"/>
      <c r="F468" s="207"/>
      <c r="H468" s="214"/>
      <c r="I468" s="215"/>
      <c r="J468" s="216"/>
    </row>
    <row r="469" spans="1:13" ht="24" customHeight="1">
      <c r="A469" s="204"/>
      <c r="B469" s="210"/>
      <c r="D469" s="328"/>
      <c r="E469" s="206"/>
      <c r="F469" s="207"/>
      <c r="H469" s="214"/>
      <c r="I469" s="215"/>
      <c r="J469" s="216"/>
    </row>
    <row r="470" spans="1:13" ht="24" customHeight="1">
      <c r="A470" s="204"/>
      <c r="B470" s="210"/>
      <c r="C470" s="252"/>
      <c r="D470" s="328"/>
      <c r="E470" s="206"/>
      <c r="F470" s="207"/>
      <c r="H470" s="214"/>
      <c r="I470" s="215"/>
      <c r="J470" s="216"/>
    </row>
    <row r="471" spans="1:13" ht="24" customHeight="1">
      <c r="A471" s="204"/>
      <c r="B471" s="210"/>
      <c r="C471" s="252"/>
      <c r="D471" s="328"/>
      <c r="E471" s="206"/>
      <c r="F471" s="207"/>
      <c r="H471" s="214"/>
      <c r="I471" s="215"/>
      <c r="J471" s="216"/>
    </row>
    <row r="472" spans="1:13" ht="24" customHeight="1">
      <c r="A472" s="204"/>
      <c r="B472" s="210"/>
      <c r="D472" s="328"/>
      <c r="E472" s="206"/>
      <c r="F472" s="207"/>
      <c r="H472" s="214"/>
      <c r="I472" s="215"/>
      <c r="J472" s="216"/>
    </row>
    <row r="473" spans="1:13" ht="24" customHeight="1">
      <c r="A473" s="204"/>
      <c r="B473" s="210"/>
      <c r="C473" s="252"/>
      <c r="D473" s="222"/>
      <c r="E473" s="206"/>
      <c r="F473" s="207"/>
      <c r="H473" s="214"/>
      <c r="I473" s="215"/>
      <c r="J473" s="216"/>
    </row>
    <row r="474" spans="1:13" ht="24" customHeight="1">
      <c r="A474" s="204"/>
      <c r="B474" s="210"/>
      <c r="C474" s="252"/>
      <c r="D474" s="222"/>
      <c r="E474" s="206"/>
      <c r="F474" s="207"/>
      <c r="H474" s="214"/>
      <c r="I474" s="215"/>
      <c r="J474" s="216"/>
    </row>
    <row r="475" spans="1:13" ht="24" customHeight="1">
      <c r="A475" s="204"/>
      <c r="B475" s="210"/>
      <c r="C475" s="252"/>
      <c r="D475" s="222"/>
      <c r="E475" s="206"/>
      <c r="F475" s="207"/>
      <c r="H475" s="214"/>
      <c r="I475" s="215"/>
      <c r="J475" s="216"/>
    </row>
    <row r="476" spans="1:13" ht="24" customHeight="1">
      <c r="A476" s="204"/>
      <c r="B476" s="210"/>
      <c r="C476" s="204"/>
      <c r="D476" s="219"/>
      <c r="E476" s="213"/>
      <c r="F476" s="207"/>
      <c r="H476" s="208"/>
      <c r="I476" s="215"/>
      <c r="J476" s="216"/>
      <c r="L476" s="209"/>
      <c r="M476" s="218"/>
    </row>
    <row r="477" spans="1:13" ht="24" customHeight="1">
      <c r="A477" s="204"/>
      <c r="D477" s="219"/>
      <c r="E477" s="213"/>
      <c r="F477" s="207"/>
      <c r="H477" s="208"/>
      <c r="J477" s="238"/>
    </row>
    <row r="478" spans="1:13" ht="24" customHeight="1">
      <c r="A478" s="204"/>
      <c r="B478" s="447"/>
      <c r="D478" s="222"/>
      <c r="E478" s="206"/>
      <c r="F478" s="207"/>
      <c r="H478" s="208"/>
      <c r="I478" s="215"/>
      <c r="J478" s="210"/>
    </row>
    <row r="479" spans="1:13" ht="24" customHeight="1">
      <c r="A479" s="204"/>
      <c r="B479" s="210"/>
      <c r="C479" s="252"/>
      <c r="D479" s="648"/>
      <c r="E479" s="649"/>
      <c r="F479" s="207"/>
      <c r="H479" s="214"/>
      <c r="I479" s="215"/>
      <c r="J479" s="216"/>
    </row>
    <row r="480" spans="1:13" ht="24" customHeight="1">
      <c r="A480" s="204"/>
      <c r="B480" s="210"/>
      <c r="C480" s="252"/>
      <c r="D480" s="648"/>
      <c r="E480" s="649"/>
      <c r="F480" s="207"/>
      <c r="H480" s="214"/>
      <c r="I480" s="215"/>
      <c r="J480" s="216"/>
    </row>
    <row r="481" spans="1:13" ht="24" customHeight="1">
      <c r="A481" s="204"/>
      <c r="B481" s="210"/>
      <c r="C481" s="252"/>
      <c r="D481" s="650"/>
      <c r="E481" s="651"/>
      <c r="F481" s="207"/>
      <c r="H481" s="214"/>
      <c r="I481" s="215"/>
      <c r="J481" s="216"/>
    </row>
    <row r="482" spans="1:13" ht="24" customHeight="1">
      <c r="A482" s="204"/>
      <c r="B482" s="210"/>
      <c r="C482" s="252"/>
      <c r="D482" s="648"/>
      <c r="E482" s="649"/>
      <c r="F482" s="207"/>
      <c r="H482" s="214"/>
      <c r="I482" s="215"/>
      <c r="J482" s="216"/>
    </row>
    <row r="483" spans="1:13" ht="24" customHeight="1">
      <c r="A483" s="204"/>
      <c r="B483" s="210"/>
      <c r="C483" s="252"/>
      <c r="D483" s="648"/>
      <c r="E483" s="649"/>
      <c r="F483" s="207"/>
      <c r="H483" s="214"/>
      <c r="I483" s="215"/>
      <c r="J483" s="216"/>
    </row>
    <row r="484" spans="1:13" ht="24" customHeight="1">
      <c r="A484" s="204"/>
      <c r="B484" s="210"/>
      <c r="C484" s="252"/>
      <c r="D484" s="328"/>
      <c r="E484" s="206"/>
      <c r="F484" s="207"/>
      <c r="H484" s="214"/>
      <c r="I484" s="215"/>
      <c r="J484" s="216"/>
    </row>
    <row r="485" spans="1:13" ht="24" customHeight="1">
      <c r="A485" s="204"/>
      <c r="B485" s="210"/>
      <c r="D485" s="328"/>
      <c r="E485" s="206"/>
      <c r="F485" s="207"/>
      <c r="H485" s="214"/>
      <c r="I485" s="215"/>
      <c r="J485" s="216"/>
    </row>
    <row r="486" spans="1:13" ht="24" customHeight="1">
      <c r="A486" s="204"/>
      <c r="B486" s="210"/>
      <c r="C486" s="252"/>
      <c r="D486" s="328"/>
      <c r="E486" s="206"/>
      <c r="F486" s="207"/>
      <c r="H486" s="214"/>
      <c r="I486" s="215"/>
      <c r="J486" s="216"/>
    </row>
    <row r="487" spans="1:13" ht="24" customHeight="1">
      <c r="A487" s="204"/>
      <c r="B487" s="210"/>
      <c r="C487" s="252"/>
      <c r="D487" s="328"/>
      <c r="E487" s="206"/>
      <c r="F487" s="207"/>
      <c r="H487" s="214"/>
      <c r="I487" s="215"/>
      <c r="J487" s="216"/>
    </row>
    <row r="488" spans="1:13" ht="24" customHeight="1">
      <c r="A488" s="204"/>
      <c r="B488" s="210"/>
      <c r="D488" s="328"/>
      <c r="E488" s="206"/>
      <c r="F488" s="207"/>
      <c r="H488" s="214"/>
      <c r="I488" s="215"/>
      <c r="J488" s="216"/>
    </row>
    <row r="489" spans="1:13" ht="24" customHeight="1">
      <c r="A489" s="204"/>
      <c r="B489" s="210"/>
      <c r="C489" s="252"/>
      <c r="D489" s="328"/>
      <c r="E489" s="206"/>
      <c r="F489" s="207"/>
      <c r="H489" s="214"/>
      <c r="I489" s="215"/>
      <c r="J489" s="216"/>
    </row>
    <row r="490" spans="1:13" ht="24" customHeight="1">
      <c r="A490" s="204"/>
      <c r="B490" s="210"/>
      <c r="C490" s="252"/>
      <c r="D490" s="328"/>
      <c r="E490" s="206"/>
      <c r="F490" s="207"/>
      <c r="H490" s="214"/>
      <c r="I490" s="215"/>
      <c r="J490" s="216"/>
    </row>
    <row r="491" spans="1:13" ht="24" customHeight="1">
      <c r="A491" s="204"/>
      <c r="B491" s="210"/>
      <c r="D491" s="328"/>
      <c r="E491" s="206"/>
      <c r="F491" s="207"/>
      <c r="H491" s="214"/>
      <c r="I491" s="215"/>
      <c r="J491" s="216"/>
    </row>
    <row r="492" spans="1:13" ht="24" customHeight="1">
      <c r="A492" s="204"/>
      <c r="B492" s="210"/>
      <c r="C492" s="252"/>
      <c r="D492" s="222"/>
      <c r="E492" s="206"/>
      <c r="F492" s="207"/>
      <c r="H492" s="214"/>
      <c r="I492" s="215"/>
      <c r="J492" s="216"/>
    </row>
    <row r="493" spans="1:13" ht="24" customHeight="1">
      <c r="A493" s="204"/>
      <c r="B493" s="210"/>
      <c r="C493" s="252"/>
      <c r="D493" s="222"/>
      <c r="E493" s="206"/>
      <c r="F493" s="207"/>
      <c r="H493" s="214"/>
      <c r="I493" s="215"/>
      <c r="J493" s="216"/>
    </row>
    <row r="494" spans="1:13" ht="24" customHeight="1">
      <c r="A494" s="204"/>
      <c r="B494" s="210"/>
      <c r="C494" s="252"/>
      <c r="D494" s="222"/>
      <c r="E494" s="206"/>
      <c r="F494" s="207"/>
      <c r="H494" s="214"/>
      <c r="I494" s="215"/>
      <c r="J494" s="216"/>
    </row>
    <row r="495" spans="1:13" ht="24" customHeight="1">
      <c r="A495" s="204"/>
      <c r="B495" s="210"/>
      <c r="C495" s="204"/>
      <c r="D495" s="219"/>
      <c r="E495" s="213"/>
      <c r="F495" s="207"/>
      <c r="H495" s="208"/>
      <c r="I495" s="215"/>
      <c r="J495" s="216"/>
      <c r="L495" s="209"/>
      <c r="M495" s="218"/>
    </row>
    <row r="496" spans="1:13" ht="24" customHeight="1">
      <c r="A496" s="204"/>
      <c r="D496" s="219"/>
      <c r="E496" s="213"/>
      <c r="F496" s="207"/>
      <c r="H496" s="208"/>
      <c r="J496" s="238"/>
    </row>
    <row r="497" spans="1:10" ht="24" customHeight="1">
      <c r="A497" s="204"/>
      <c r="B497" s="447"/>
      <c r="D497" s="222"/>
      <c r="E497" s="206"/>
      <c r="F497" s="207"/>
      <c r="H497" s="208"/>
      <c r="I497" s="215"/>
      <c r="J497" s="210"/>
    </row>
    <row r="498" spans="1:10" ht="24" customHeight="1">
      <c r="A498" s="204"/>
      <c r="B498" s="210"/>
      <c r="C498" s="252"/>
      <c r="D498" s="648"/>
      <c r="E498" s="649"/>
      <c r="F498" s="207"/>
      <c r="H498" s="214"/>
      <c r="I498" s="215"/>
      <c r="J498" s="216"/>
    </row>
    <row r="499" spans="1:10" ht="24" customHeight="1">
      <c r="A499" s="204"/>
      <c r="B499" s="210"/>
      <c r="C499" s="252"/>
      <c r="D499" s="648"/>
      <c r="E499" s="649"/>
      <c r="F499" s="207"/>
      <c r="H499" s="214"/>
      <c r="I499" s="215"/>
      <c r="J499" s="216"/>
    </row>
    <row r="500" spans="1:10" ht="24" customHeight="1">
      <c r="A500" s="204"/>
      <c r="B500" s="210"/>
      <c r="C500" s="252"/>
      <c r="D500" s="650"/>
      <c r="E500" s="651"/>
      <c r="F500" s="207"/>
      <c r="H500" s="214"/>
      <c r="I500" s="215"/>
      <c r="J500" s="216"/>
    </row>
    <row r="501" spans="1:10" ht="24" customHeight="1">
      <c r="A501" s="204"/>
      <c r="B501" s="210"/>
      <c r="C501" s="252"/>
      <c r="D501" s="648"/>
      <c r="E501" s="649"/>
      <c r="F501" s="207"/>
      <c r="H501" s="214"/>
      <c r="I501" s="215"/>
      <c r="J501" s="216"/>
    </row>
    <row r="502" spans="1:10" ht="24" customHeight="1">
      <c r="A502" s="204"/>
      <c r="B502" s="210"/>
      <c r="C502" s="252"/>
      <c r="D502" s="648"/>
      <c r="E502" s="649"/>
      <c r="F502" s="207"/>
      <c r="H502" s="214"/>
      <c r="I502" s="215"/>
      <c r="J502" s="216"/>
    </row>
    <row r="503" spans="1:10" ht="24" customHeight="1">
      <c r="A503" s="204"/>
      <c r="B503" s="210"/>
      <c r="C503" s="252"/>
      <c r="D503" s="328"/>
      <c r="E503" s="206"/>
      <c r="F503" s="207"/>
      <c r="H503" s="214"/>
      <c r="I503" s="215"/>
      <c r="J503" s="216"/>
    </row>
    <row r="504" spans="1:10" ht="24" customHeight="1">
      <c r="A504" s="204"/>
      <c r="B504" s="210"/>
      <c r="D504" s="328"/>
      <c r="E504" s="206"/>
      <c r="F504" s="207"/>
      <c r="H504" s="214"/>
      <c r="I504" s="215"/>
      <c r="J504" s="216"/>
    </row>
    <row r="505" spans="1:10" ht="24" customHeight="1">
      <c r="A505" s="204"/>
      <c r="B505" s="210"/>
      <c r="C505" s="252"/>
      <c r="D505" s="328"/>
      <c r="E505" s="206"/>
      <c r="F505" s="207"/>
      <c r="H505" s="214"/>
      <c r="I505" s="215"/>
      <c r="J505" s="216"/>
    </row>
    <row r="506" spans="1:10" ht="24" customHeight="1">
      <c r="A506" s="204"/>
      <c r="B506" s="210"/>
      <c r="C506" s="252"/>
      <c r="D506" s="328"/>
      <c r="E506" s="206"/>
      <c r="F506" s="207"/>
      <c r="H506" s="214"/>
      <c r="I506" s="215"/>
      <c r="J506" s="216"/>
    </row>
    <row r="507" spans="1:10" ht="24" customHeight="1">
      <c r="A507" s="204"/>
      <c r="B507" s="210"/>
      <c r="D507" s="328"/>
      <c r="E507" s="206"/>
      <c r="F507" s="207"/>
      <c r="H507" s="214"/>
      <c r="I507" s="215"/>
      <c r="J507" s="216"/>
    </row>
    <row r="508" spans="1:10" ht="24" customHeight="1">
      <c r="A508" s="204"/>
      <c r="B508" s="210"/>
      <c r="C508" s="252"/>
      <c r="D508" s="328"/>
      <c r="E508" s="206"/>
      <c r="F508" s="207"/>
      <c r="H508" s="214"/>
      <c r="I508" s="215"/>
      <c r="J508" s="216"/>
    </row>
    <row r="509" spans="1:10" ht="24" customHeight="1">
      <c r="A509" s="204"/>
      <c r="B509" s="210"/>
      <c r="C509" s="252"/>
      <c r="D509" s="328"/>
      <c r="E509" s="206"/>
      <c r="F509" s="207"/>
      <c r="H509" s="214"/>
      <c r="I509" s="215"/>
      <c r="J509" s="216"/>
    </row>
    <row r="510" spans="1:10" ht="24" customHeight="1">
      <c r="A510" s="204"/>
      <c r="B510" s="210"/>
      <c r="D510" s="328"/>
      <c r="E510" s="206"/>
      <c r="F510" s="207"/>
      <c r="H510" s="214"/>
      <c r="I510" s="215"/>
      <c r="J510" s="216"/>
    </row>
    <row r="511" spans="1:10" ht="24" customHeight="1">
      <c r="A511" s="204"/>
      <c r="B511" s="210"/>
      <c r="C511" s="252"/>
      <c r="D511" s="222"/>
      <c r="E511" s="206"/>
      <c r="F511" s="207"/>
      <c r="H511" s="214"/>
      <c r="I511" s="215"/>
      <c r="J511" s="216"/>
    </row>
    <row r="512" spans="1:10" ht="24" customHeight="1">
      <c r="A512" s="204"/>
      <c r="B512" s="210"/>
      <c r="C512" s="252"/>
      <c r="D512" s="222"/>
      <c r="E512" s="206"/>
      <c r="F512" s="207"/>
      <c r="H512" s="214"/>
      <c r="I512" s="215"/>
      <c r="J512" s="216"/>
    </row>
    <row r="513" spans="1:13" ht="24" customHeight="1">
      <c r="A513" s="204"/>
      <c r="B513" s="210"/>
      <c r="C513" s="252"/>
      <c r="D513" s="222"/>
      <c r="E513" s="206"/>
      <c r="F513" s="207"/>
      <c r="H513" s="214"/>
      <c r="I513" s="215"/>
      <c r="J513" s="216"/>
    </row>
    <row r="514" spans="1:13" ht="24" customHeight="1">
      <c r="A514" s="204"/>
      <c r="B514" s="210"/>
      <c r="C514" s="204"/>
      <c r="D514" s="219"/>
      <c r="E514" s="213"/>
      <c r="F514" s="207"/>
      <c r="H514" s="208"/>
      <c r="I514" s="215"/>
      <c r="J514" s="216"/>
      <c r="L514" s="209"/>
      <c r="M514" s="218"/>
    </row>
    <row r="515" spans="1:13" ht="24" customHeight="1">
      <c r="A515" s="204"/>
      <c r="D515" s="219"/>
      <c r="E515" s="213"/>
      <c r="F515" s="207"/>
      <c r="H515" s="208"/>
      <c r="J515" s="238"/>
    </row>
  </sheetData>
  <mergeCells count="110">
    <mergeCell ref="D11:E11"/>
    <mergeCell ref="D23:E23"/>
    <mergeCell ref="D26:E26"/>
    <mergeCell ref="D44:E44"/>
    <mergeCell ref="D61:E61"/>
    <mergeCell ref="D63:E63"/>
    <mergeCell ref="B1:J1"/>
    <mergeCell ref="D4:E4"/>
    <mergeCell ref="D5:E5"/>
    <mergeCell ref="D6:E6"/>
    <mergeCell ref="D7:E7"/>
    <mergeCell ref="D8:E8"/>
    <mergeCell ref="D101:E101"/>
    <mergeCell ref="D102:E102"/>
    <mergeCell ref="D103:E103"/>
    <mergeCell ref="D122:E122"/>
    <mergeCell ref="D137:E137"/>
    <mergeCell ref="D138:E138"/>
    <mergeCell ref="D64:E64"/>
    <mergeCell ref="D65:E65"/>
    <mergeCell ref="D66:E66"/>
    <mergeCell ref="D67:E67"/>
    <mergeCell ref="D69:E69"/>
    <mergeCell ref="D70:E70"/>
    <mergeCell ref="D159:E159"/>
    <mergeCell ref="D160:E160"/>
    <mergeCell ref="D161:E161"/>
    <mergeCell ref="D213:E213"/>
    <mergeCell ref="D214:E214"/>
    <mergeCell ref="D215:E215"/>
    <mergeCell ref="D139:E139"/>
    <mergeCell ref="D140:E140"/>
    <mergeCell ref="D141:E141"/>
    <mergeCell ref="D156:E156"/>
    <mergeCell ref="D157:E157"/>
    <mergeCell ref="D158:E158"/>
    <mergeCell ref="D252:E252"/>
    <mergeCell ref="D269:E269"/>
    <mergeCell ref="D270:E270"/>
    <mergeCell ref="D271:E271"/>
    <mergeCell ref="D272:E272"/>
    <mergeCell ref="D276:E276"/>
    <mergeCell ref="D216:E216"/>
    <mergeCell ref="D217:E217"/>
    <mergeCell ref="D218:E218"/>
    <mergeCell ref="D219:E219"/>
    <mergeCell ref="D225:E225"/>
    <mergeCell ref="D251:E251"/>
    <mergeCell ref="D293:E293"/>
    <mergeCell ref="D308:E308"/>
    <mergeCell ref="D309:E309"/>
    <mergeCell ref="D310:E310"/>
    <mergeCell ref="D311:E311"/>
    <mergeCell ref="D312:E312"/>
    <mergeCell ref="D277:E277"/>
    <mergeCell ref="D278:E278"/>
    <mergeCell ref="D289:E289"/>
    <mergeCell ref="D290:E290"/>
    <mergeCell ref="D291:E291"/>
    <mergeCell ref="D292:E292"/>
    <mergeCell ref="D347:E347"/>
    <mergeCell ref="D348:E348"/>
    <mergeCell ref="D349:E349"/>
    <mergeCell ref="D350:E350"/>
    <mergeCell ref="D365:E365"/>
    <mergeCell ref="D366:E366"/>
    <mergeCell ref="D327:E327"/>
    <mergeCell ref="D328:E328"/>
    <mergeCell ref="D329:E329"/>
    <mergeCell ref="D330:E330"/>
    <mergeCell ref="D331:E331"/>
    <mergeCell ref="D346:E346"/>
    <mergeCell ref="D387:E387"/>
    <mergeCell ref="D388:E388"/>
    <mergeCell ref="D403:E403"/>
    <mergeCell ref="D404:E404"/>
    <mergeCell ref="D405:E405"/>
    <mergeCell ref="D406:E406"/>
    <mergeCell ref="D367:E367"/>
    <mergeCell ref="D368:E368"/>
    <mergeCell ref="D369:E369"/>
    <mergeCell ref="D384:E384"/>
    <mergeCell ref="D385:E385"/>
    <mergeCell ref="D386:E386"/>
    <mergeCell ref="D441:E441"/>
    <mergeCell ref="D442:E442"/>
    <mergeCell ref="D443:E443"/>
    <mergeCell ref="D444:E444"/>
    <mergeCell ref="D445:E445"/>
    <mergeCell ref="D460:E460"/>
    <mergeCell ref="D407:E407"/>
    <mergeCell ref="D422:E422"/>
    <mergeCell ref="D423:E423"/>
    <mergeCell ref="D424:E424"/>
    <mergeCell ref="D425:E425"/>
    <mergeCell ref="D426:E426"/>
    <mergeCell ref="D501:E501"/>
    <mergeCell ref="D502:E502"/>
    <mergeCell ref="D481:E481"/>
    <mergeCell ref="D482:E482"/>
    <mergeCell ref="D483:E483"/>
    <mergeCell ref="D498:E498"/>
    <mergeCell ref="D499:E499"/>
    <mergeCell ref="D500:E500"/>
    <mergeCell ref="D461:E461"/>
    <mergeCell ref="D462:E462"/>
    <mergeCell ref="D463:E463"/>
    <mergeCell ref="D464:E464"/>
    <mergeCell ref="D479:E479"/>
    <mergeCell ref="D480:E480"/>
  </mergeCells>
  <phoneticPr fontId="7"/>
  <conditionalFormatting sqref="B144">
    <cfRule type="duplicateValues" dxfId="0" priority="1"/>
  </conditionalFormatting>
  <dataValidations count="1">
    <dataValidation imeMode="hiragana" allowBlank="1" showInputMessage="1" showErrorMessage="1" sqref="B194:B198 B212 B220:B223 B244:B247 B231:B242 B250 B254 B259 B261:B267 B226:B229 B279:B283 B273:B275" xr:uid="{6FEA206C-D3FA-4347-BA69-3D24171029A4}"/>
  </dataValidations>
  <printOptions horizontalCentered="1" gridLines="1"/>
  <pageMargins left="0.39370078740157483" right="0.39370078740157483" top="1.2598425196850394" bottom="0.47244094488188981" header="0.82677165354330717" footer="0.39370078740157483"/>
  <pageSetup paperSize="9" orientation="portrait" r:id="rId1"/>
  <headerFooter alignWithMargins="0">
    <oddFooter>&amp;C&amp;"ＭＳ 明朝,標準"&amp;10朝　日　村&amp;R&amp;"ＭＳ 明朝,標準"&amp;10&amp;UＮｏ　Ｍ－ &amp;P　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3A6C-A2BE-41BE-9762-51CCAD3E4F35}">
  <sheetPr>
    <tabColor theme="6"/>
  </sheetPr>
  <dimension ref="A1:L20"/>
  <sheetViews>
    <sheetView tabSelected="1" view="pageBreakPreview" zoomScaleNormal="100" zoomScaleSheetLayoutView="100" workbookViewId="0">
      <selection activeCell="G16" sqref="G16"/>
    </sheetView>
  </sheetViews>
  <sheetFormatPr defaultColWidth="9" defaultRowHeight="24" customHeight="1"/>
  <cols>
    <col min="1" max="1" width="11" style="15" customWidth="1"/>
    <col min="2" max="2" width="30.625" style="16" customWidth="1"/>
    <col min="3" max="3" width="20.5" style="15" customWidth="1"/>
    <col min="4" max="4" width="6.625" style="15" customWidth="1"/>
    <col min="5" max="5" width="26.125" style="15" customWidth="1"/>
    <col min="6" max="6" width="40.5" style="41" customWidth="1"/>
    <col min="7" max="8" width="17.5" style="15" customWidth="1"/>
    <col min="9" max="9" width="19" style="15" customWidth="1"/>
    <col min="10" max="10" width="12.625" style="15" bestFit="1" customWidth="1"/>
    <col min="11" max="14" width="12.75" style="15" customWidth="1"/>
    <col min="15" max="16384" width="9" style="15"/>
  </cols>
  <sheetData>
    <row r="1" spans="1:12" ht="24" customHeight="1">
      <c r="A1" s="85" t="s">
        <v>132</v>
      </c>
      <c r="B1" s="86"/>
      <c r="C1" s="78"/>
      <c r="D1" s="78"/>
      <c r="E1" s="78"/>
      <c r="F1" s="81"/>
      <c r="I1" s="16"/>
    </row>
    <row r="2" spans="1:12" ht="24" customHeight="1">
      <c r="A2" s="87" t="s">
        <v>325</v>
      </c>
      <c r="B2" s="88" t="s">
        <v>135</v>
      </c>
      <c r="C2" s="79"/>
      <c r="D2" s="79"/>
      <c r="E2" s="79"/>
      <c r="F2" s="82"/>
      <c r="H2" s="18"/>
      <c r="I2" s="20"/>
    </row>
    <row r="3" spans="1:12" s="16" customFormat="1" ht="24" customHeight="1">
      <c r="A3" s="89"/>
      <c r="B3" s="169" t="s">
        <v>130</v>
      </c>
      <c r="C3" s="80"/>
      <c r="D3" s="90" t="s">
        <v>15</v>
      </c>
      <c r="E3" s="91" t="s">
        <v>16</v>
      </c>
      <c r="F3" s="92" t="s">
        <v>13</v>
      </c>
      <c r="H3" s="671"/>
      <c r="I3" s="672"/>
    </row>
    <row r="4" spans="1:12" ht="24" customHeight="1">
      <c r="A4" s="25"/>
      <c r="B4" s="376"/>
      <c r="C4" s="29"/>
      <c r="D4" s="28"/>
      <c r="E4" s="43"/>
      <c r="F4" s="383"/>
      <c r="H4" s="344"/>
      <c r="I4" s="357"/>
    </row>
    <row r="5" spans="1:12" ht="24" customHeight="1">
      <c r="A5" s="330" t="s">
        <v>264</v>
      </c>
      <c r="B5" s="376" t="s">
        <v>320</v>
      </c>
      <c r="C5" s="26"/>
      <c r="D5" s="28" t="s">
        <v>19</v>
      </c>
      <c r="E5" s="246"/>
      <c r="F5" s="388"/>
      <c r="G5" s="489"/>
      <c r="H5" s="490"/>
      <c r="I5" s="176"/>
      <c r="L5" s="44"/>
    </row>
    <row r="6" spans="1:12" ht="24" customHeight="1">
      <c r="A6" s="330" t="s">
        <v>312</v>
      </c>
      <c r="B6" s="376" t="s">
        <v>321</v>
      </c>
      <c r="C6" s="26"/>
      <c r="D6" s="28" t="s">
        <v>19</v>
      </c>
      <c r="E6" s="246"/>
      <c r="F6" s="388"/>
      <c r="G6" s="489"/>
      <c r="H6" s="491"/>
      <c r="I6" s="176"/>
      <c r="L6" s="44"/>
    </row>
    <row r="7" spans="1:12" ht="24" customHeight="1">
      <c r="A7" s="330" t="s">
        <v>313</v>
      </c>
      <c r="B7" s="376" t="s">
        <v>322</v>
      </c>
      <c r="C7" s="26"/>
      <c r="D7" s="28" t="s">
        <v>19</v>
      </c>
      <c r="E7" s="246"/>
      <c r="F7" s="388"/>
      <c r="G7" s="489"/>
      <c r="H7" s="491"/>
      <c r="I7" s="176"/>
    </row>
    <row r="8" spans="1:12" ht="24" customHeight="1">
      <c r="A8" s="330" t="s">
        <v>314</v>
      </c>
      <c r="B8" s="376" t="s">
        <v>323</v>
      </c>
      <c r="C8" s="26"/>
      <c r="D8" s="28" t="s">
        <v>19</v>
      </c>
      <c r="E8" s="246"/>
      <c r="F8" s="388"/>
      <c r="G8" s="489"/>
      <c r="H8" s="491"/>
      <c r="I8" s="176"/>
    </row>
    <row r="9" spans="1:12" ht="24" customHeight="1">
      <c r="A9" s="330" t="s">
        <v>315</v>
      </c>
      <c r="B9" s="376" t="s">
        <v>324</v>
      </c>
      <c r="C9" s="26"/>
      <c r="D9" s="28" t="s">
        <v>19</v>
      </c>
      <c r="E9" s="246"/>
      <c r="F9" s="388"/>
      <c r="G9" s="489"/>
      <c r="H9" s="491"/>
      <c r="I9" s="176"/>
    </row>
    <row r="10" spans="1:12" ht="24" customHeight="1">
      <c r="A10" s="141"/>
      <c r="B10" s="376"/>
      <c r="C10" s="26"/>
      <c r="D10" s="28"/>
      <c r="E10" s="246"/>
      <c r="F10" s="388"/>
      <c r="G10" s="489"/>
      <c r="H10" s="491"/>
      <c r="I10" s="176"/>
    </row>
    <row r="11" spans="1:12" ht="24" customHeight="1">
      <c r="A11" s="141"/>
      <c r="B11" s="376"/>
      <c r="C11" s="26"/>
      <c r="D11" s="28"/>
      <c r="E11" s="246"/>
      <c r="F11" s="388"/>
      <c r="H11" s="344"/>
      <c r="I11" s="358"/>
    </row>
    <row r="12" spans="1:12" ht="24" customHeight="1">
      <c r="A12" s="141"/>
      <c r="B12" s="376"/>
      <c r="C12" s="26"/>
      <c r="D12" s="28"/>
      <c r="E12" s="246"/>
      <c r="F12" s="388"/>
      <c r="H12" s="344"/>
      <c r="I12" s="176"/>
    </row>
    <row r="13" spans="1:12" ht="24" customHeight="1">
      <c r="A13" s="141"/>
      <c r="B13" s="376"/>
      <c r="C13" s="26"/>
      <c r="D13" s="28"/>
      <c r="E13" s="246"/>
      <c r="F13" s="388"/>
      <c r="H13" s="344"/>
      <c r="I13" s="176"/>
      <c r="K13" s="33"/>
    </row>
    <row r="14" spans="1:12" ht="24" customHeight="1">
      <c r="A14" s="141"/>
      <c r="B14" s="376"/>
      <c r="C14" s="26"/>
      <c r="D14" s="28"/>
      <c r="E14" s="247"/>
      <c r="F14" s="388"/>
      <c r="H14" s="344"/>
      <c r="I14" s="176"/>
    </row>
    <row r="15" spans="1:12" ht="24" customHeight="1">
      <c r="A15" s="141"/>
      <c r="B15" s="376"/>
      <c r="C15" s="26"/>
      <c r="D15" s="28"/>
      <c r="E15" s="43"/>
      <c r="F15" s="388"/>
      <c r="H15" s="344"/>
      <c r="I15" s="176"/>
      <c r="K15" s="33"/>
    </row>
    <row r="16" spans="1:12" ht="24" customHeight="1">
      <c r="A16" s="25"/>
      <c r="B16" s="376"/>
      <c r="C16" s="26"/>
      <c r="D16" s="28"/>
      <c r="E16" s="43"/>
      <c r="F16" s="388"/>
      <c r="H16" s="344"/>
      <c r="I16" s="176"/>
    </row>
    <row r="17" spans="1:9" ht="24" customHeight="1">
      <c r="A17" s="25"/>
      <c r="B17" s="376"/>
      <c r="C17" s="26"/>
      <c r="D17" s="28"/>
      <c r="E17" s="43"/>
      <c r="F17" s="388"/>
      <c r="H17" s="344"/>
      <c r="I17" s="176"/>
    </row>
    <row r="18" spans="1:9" ht="24" customHeight="1">
      <c r="A18" s="25"/>
      <c r="B18" s="376"/>
      <c r="C18" s="29"/>
      <c r="D18" s="28"/>
      <c r="E18" s="43"/>
      <c r="F18" s="97"/>
      <c r="H18" s="344"/>
      <c r="I18" s="176"/>
    </row>
    <row r="19" spans="1:9" ht="24" customHeight="1">
      <c r="A19" s="47"/>
      <c r="B19" s="376" t="s">
        <v>253</v>
      </c>
      <c r="C19" s="26"/>
      <c r="D19" s="28"/>
      <c r="E19" s="43"/>
      <c r="F19" s="389"/>
      <c r="H19" s="43"/>
      <c r="I19" s="176"/>
    </row>
    <row r="20" spans="1:9" ht="24" customHeight="1">
      <c r="A20" s="48"/>
      <c r="B20" s="378"/>
      <c r="C20" s="35"/>
      <c r="D20" s="49"/>
      <c r="E20" s="45"/>
      <c r="F20" s="46"/>
      <c r="H20" s="345"/>
      <c r="I20" s="355"/>
    </row>
  </sheetData>
  <mergeCells count="1">
    <mergeCell ref="H3:I3"/>
  </mergeCells>
  <phoneticPr fontId="7"/>
  <printOptions horizontalCentered="1"/>
  <pageMargins left="0.39370078740157483" right="0.39370078740157483" top="1.2598425196850394" bottom="0.47244094488188981" header="0.82677165354330717" footer="0.39370078740157483"/>
  <pageSetup paperSize="9" orientation="portrait" r:id="rId1"/>
  <headerFooter alignWithMargins="0">
    <oddFooter>&amp;C&amp;"ＭＳ 明朝,標準"&amp;10朝　日　村&amp;R&amp;"ＭＳ 明朝,標準"&amp;10&amp;UＮｏ　外構－ &amp;P　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A4C4A-36CB-4B8A-A413-B8AE59B4A4D0}">
  <sheetPr>
    <tabColor theme="6"/>
  </sheetPr>
  <dimension ref="A1:Q113"/>
  <sheetViews>
    <sheetView tabSelected="1" view="pageBreakPreview" zoomScale="90" zoomScaleNormal="100" zoomScaleSheetLayoutView="90" workbookViewId="0">
      <selection activeCell="G16" sqref="G16"/>
    </sheetView>
  </sheetViews>
  <sheetFormatPr defaultColWidth="9.125" defaultRowHeight="24" customHeight="1"/>
  <cols>
    <col min="1" max="2" width="9.125" style="194"/>
    <col min="3" max="3" width="5.625" style="194" customWidth="1"/>
    <col min="4" max="4" width="23.625" style="210" customWidth="1"/>
    <col min="5" max="6" width="15.625" style="286" customWidth="1"/>
    <col min="7" max="7" width="14.5" style="220" customWidth="1"/>
    <col min="8" max="8" width="7.625" style="204" customWidth="1"/>
    <col min="9" max="9" width="15.5" style="194" customWidth="1"/>
    <col min="10" max="10" width="20.625" style="209" customWidth="1"/>
    <col min="11" max="11" width="20.625" style="194" customWidth="1"/>
    <col min="12" max="12" width="5" style="314" bestFit="1" customWidth="1"/>
    <col min="13" max="13" width="6.75" style="299" bestFit="1" customWidth="1"/>
    <col min="14" max="14" width="12.625" style="194" customWidth="1"/>
    <col min="15" max="15" width="12.5" style="194" customWidth="1"/>
    <col min="16" max="16" width="11.625" style="194" bestFit="1" customWidth="1"/>
    <col min="17" max="17" width="9.375" style="194" bestFit="1" customWidth="1"/>
    <col min="18" max="16384" width="9.125" style="194"/>
  </cols>
  <sheetData>
    <row r="1" spans="1:15" ht="24" customHeight="1">
      <c r="A1" s="204" t="s">
        <v>33</v>
      </c>
      <c r="B1" s="204"/>
      <c r="C1" s="627" t="s">
        <v>148</v>
      </c>
      <c r="D1" s="627"/>
      <c r="E1" s="627"/>
      <c r="F1" s="627"/>
      <c r="G1" s="627"/>
      <c r="H1" s="627"/>
      <c r="I1" s="627"/>
      <c r="J1" s="627"/>
      <c r="K1" s="627"/>
    </row>
    <row r="2" spans="1:15" s="204" customFormat="1" ht="24" customHeight="1">
      <c r="A2" s="204" t="s">
        <v>33</v>
      </c>
      <c r="C2" s="313" t="s">
        <v>266</v>
      </c>
      <c r="D2" s="312" t="s">
        <v>265</v>
      </c>
      <c r="E2" s="297" t="s">
        <v>210</v>
      </c>
      <c r="F2" s="298" t="s">
        <v>211</v>
      </c>
      <c r="G2" s="198" t="s">
        <v>23</v>
      </c>
      <c r="H2" s="199" t="s">
        <v>15</v>
      </c>
      <c r="I2" s="199" t="s">
        <v>167</v>
      </c>
      <c r="J2" s="200" t="s">
        <v>25</v>
      </c>
      <c r="K2" s="201" t="s">
        <v>26</v>
      </c>
      <c r="L2" s="237"/>
      <c r="M2" s="315"/>
    </row>
    <row r="3" spans="1:15" ht="24" customHeight="1">
      <c r="A3" s="204" t="s">
        <v>175</v>
      </c>
      <c r="B3" s="204"/>
      <c r="C3" s="316" t="s">
        <v>264</v>
      </c>
      <c r="D3" s="304" t="s">
        <v>320</v>
      </c>
      <c r="E3" s="274"/>
      <c r="F3" s="289"/>
      <c r="G3" s="207"/>
      <c r="I3" s="208"/>
      <c r="K3" s="210"/>
      <c r="O3" s="362"/>
    </row>
    <row r="4" spans="1:15" ht="24" customHeight="1">
      <c r="A4" s="204" t="s">
        <v>175</v>
      </c>
      <c r="B4" s="204"/>
      <c r="C4" s="316"/>
      <c r="D4" s="304"/>
      <c r="E4" s="274"/>
      <c r="F4" s="289"/>
      <c r="G4" s="207"/>
      <c r="I4" s="208"/>
      <c r="K4" s="254"/>
      <c r="O4" s="300"/>
    </row>
    <row r="5" spans="1:15" ht="24" customHeight="1">
      <c r="A5" s="204" t="s">
        <v>175</v>
      </c>
      <c r="B5" s="204"/>
      <c r="C5" s="210" t="s">
        <v>340</v>
      </c>
      <c r="D5" s="305"/>
      <c r="E5" s="628" t="s">
        <v>1379</v>
      </c>
      <c r="F5" s="629"/>
      <c r="G5" s="207">
        <v>3204</v>
      </c>
      <c r="H5" s="204" t="s">
        <v>276</v>
      </c>
      <c r="I5" s="214"/>
      <c r="J5" s="215"/>
      <c r="K5" s="216"/>
      <c r="O5" s="299"/>
    </row>
    <row r="6" spans="1:15" ht="24" customHeight="1">
      <c r="A6" s="204" t="s">
        <v>175</v>
      </c>
      <c r="B6" s="204"/>
      <c r="C6" s="210" t="s">
        <v>341</v>
      </c>
      <c r="D6" s="305"/>
      <c r="E6" s="275"/>
      <c r="F6" s="287"/>
      <c r="G6" s="207">
        <f>G5</f>
        <v>3204</v>
      </c>
      <c r="H6" s="204" t="s">
        <v>276</v>
      </c>
      <c r="I6" s="214"/>
      <c r="J6" s="215"/>
      <c r="K6" s="216"/>
      <c r="O6" s="299"/>
    </row>
    <row r="7" spans="1:15" ht="24" customHeight="1">
      <c r="A7" s="204" t="s">
        <v>175</v>
      </c>
      <c r="B7" s="204"/>
      <c r="C7" s="210" t="s">
        <v>342</v>
      </c>
      <c r="D7" s="305"/>
      <c r="E7" s="275"/>
      <c r="F7" s="287"/>
      <c r="G7" s="207">
        <f>G5</f>
        <v>3204</v>
      </c>
      <c r="H7" s="204" t="s">
        <v>344</v>
      </c>
      <c r="I7" s="214"/>
      <c r="J7" s="215"/>
      <c r="K7" s="216"/>
      <c r="O7" s="299"/>
    </row>
    <row r="8" spans="1:15" ht="24" customHeight="1">
      <c r="A8" s="204" t="s">
        <v>175</v>
      </c>
      <c r="B8" s="204"/>
      <c r="D8" s="305"/>
      <c r="E8" s="275"/>
      <c r="F8" s="287"/>
      <c r="G8" s="207"/>
      <c r="I8" s="214"/>
      <c r="J8" s="215"/>
      <c r="K8" s="216"/>
      <c r="O8" s="299"/>
    </row>
    <row r="9" spans="1:15" ht="24" customHeight="1">
      <c r="A9" s="204" t="s">
        <v>175</v>
      </c>
      <c r="B9" s="204"/>
      <c r="D9" s="305"/>
      <c r="E9" s="275"/>
      <c r="F9" s="287"/>
      <c r="G9" s="207"/>
      <c r="I9" s="214"/>
      <c r="J9" s="215"/>
      <c r="K9" s="216"/>
      <c r="O9" s="299"/>
    </row>
    <row r="10" spans="1:15" ht="24" customHeight="1">
      <c r="A10" s="204" t="s">
        <v>175</v>
      </c>
      <c r="B10" s="204"/>
      <c r="D10" s="305"/>
      <c r="E10" s="275"/>
      <c r="F10" s="287"/>
      <c r="G10" s="207"/>
      <c r="I10" s="214"/>
      <c r="J10" s="215"/>
      <c r="K10" s="216"/>
    </row>
    <row r="11" spans="1:15" ht="24" customHeight="1">
      <c r="A11" s="204" t="s">
        <v>175</v>
      </c>
      <c r="B11" s="204"/>
      <c r="D11" s="305"/>
      <c r="E11" s="275"/>
      <c r="F11" s="287"/>
      <c r="G11" s="207"/>
      <c r="I11" s="214"/>
      <c r="J11" s="215"/>
      <c r="K11" s="216"/>
    </row>
    <row r="12" spans="1:15" ht="24" customHeight="1">
      <c r="A12" s="204" t="s">
        <v>175</v>
      </c>
      <c r="B12" s="204"/>
      <c r="D12" s="305"/>
      <c r="E12" s="275"/>
      <c r="F12" s="287"/>
      <c r="G12" s="207"/>
      <c r="I12" s="214"/>
      <c r="J12" s="215"/>
      <c r="K12" s="216"/>
    </row>
    <row r="13" spans="1:15" ht="24" customHeight="1">
      <c r="A13" s="204" t="s">
        <v>175</v>
      </c>
      <c r="B13" s="204"/>
      <c r="D13" s="305"/>
      <c r="E13" s="275"/>
      <c r="F13" s="287"/>
      <c r="G13" s="207"/>
      <c r="I13" s="214"/>
      <c r="J13" s="215"/>
      <c r="K13" s="216"/>
    </row>
    <row r="14" spans="1:15" ht="24" customHeight="1">
      <c r="A14" s="204" t="s">
        <v>175</v>
      </c>
      <c r="B14" s="204"/>
      <c r="D14" s="305"/>
      <c r="E14" s="275"/>
      <c r="F14" s="287"/>
      <c r="G14" s="207"/>
      <c r="I14" s="214"/>
      <c r="J14" s="215"/>
      <c r="K14" s="216"/>
    </row>
    <row r="15" spans="1:15" ht="24" customHeight="1">
      <c r="A15" s="204" t="s">
        <v>175</v>
      </c>
      <c r="B15" s="204"/>
      <c r="D15" s="305"/>
      <c r="E15" s="275"/>
      <c r="F15" s="287"/>
      <c r="G15" s="207"/>
      <c r="I15" s="214"/>
      <c r="J15" s="215"/>
      <c r="K15" s="216"/>
    </row>
    <row r="16" spans="1:15" ht="24" customHeight="1">
      <c r="A16" s="204" t="s">
        <v>175</v>
      </c>
      <c r="B16" s="204"/>
      <c r="D16" s="305"/>
      <c r="E16" s="275"/>
      <c r="F16" s="287"/>
      <c r="G16" s="207"/>
      <c r="I16" s="214"/>
      <c r="J16" s="215"/>
      <c r="K16" s="216"/>
    </row>
    <row r="17" spans="1:15" ht="24" customHeight="1">
      <c r="A17" s="204" t="s">
        <v>175</v>
      </c>
      <c r="B17" s="204"/>
      <c r="D17" s="305"/>
      <c r="E17" s="275"/>
      <c r="F17" s="287"/>
      <c r="G17" s="207"/>
      <c r="I17" s="214"/>
      <c r="J17" s="215"/>
      <c r="K17" s="216"/>
    </row>
    <row r="18" spans="1:15" ht="24" customHeight="1">
      <c r="A18" s="204" t="s">
        <v>175</v>
      </c>
      <c r="B18" s="204"/>
      <c r="D18" s="305"/>
      <c r="E18" s="276"/>
      <c r="F18" s="287"/>
      <c r="G18" s="207"/>
      <c r="I18" s="214"/>
      <c r="J18" s="215"/>
      <c r="K18" s="216"/>
    </row>
    <row r="19" spans="1:15" ht="24" customHeight="1">
      <c r="A19" s="204" t="s">
        <v>175</v>
      </c>
      <c r="B19" s="204"/>
      <c r="D19" s="305"/>
      <c r="E19" s="276"/>
      <c r="F19" s="287"/>
      <c r="G19" s="207"/>
      <c r="I19" s="214"/>
      <c r="J19" s="215"/>
      <c r="K19" s="216"/>
    </row>
    <row r="20" spans="1:15" ht="24" customHeight="1">
      <c r="A20" s="204" t="s">
        <v>175</v>
      </c>
      <c r="B20" s="204"/>
      <c r="C20" s="316" t="s">
        <v>264</v>
      </c>
      <c r="D20" s="306" t="s">
        <v>253</v>
      </c>
      <c r="E20" s="275"/>
      <c r="F20" s="287"/>
      <c r="G20" s="207"/>
      <c r="I20" s="214"/>
      <c r="J20" s="215"/>
      <c r="K20" s="216"/>
    </row>
    <row r="21" spans="1:15" ht="24" customHeight="1">
      <c r="A21" s="204" t="s">
        <v>175</v>
      </c>
      <c r="B21" s="204"/>
      <c r="D21" s="307"/>
      <c r="E21" s="277"/>
      <c r="F21" s="287"/>
      <c r="G21" s="207"/>
      <c r="I21" s="214"/>
      <c r="J21" s="215"/>
      <c r="K21" s="216"/>
    </row>
    <row r="22" spans="1:15" ht="24" customHeight="1">
      <c r="A22" s="204" t="s">
        <v>175</v>
      </c>
      <c r="B22" s="204"/>
      <c r="C22" s="316" t="s">
        <v>267</v>
      </c>
      <c r="D22" s="304" t="s">
        <v>321</v>
      </c>
      <c r="E22" s="275"/>
      <c r="F22" s="287"/>
      <c r="G22" s="207"/>
      <c r="I22" s="214"/>
      <c r="J22" s="215"/>
      <c r="K22" s="254"/>
      <c r="O22" s="300"/>
    </row>
    <row r="23" spans="1:15" ht="24" customHeight="1">
      <c r="A23" s="204" t="s">
        <v>175</v>
      </c>
      <c r="B23" s="204"/>
      <c r="C23" s="316"/>
      <c r="D23" s="304"/>
      <c r="E23" s="275"/>
      <c r="F23" s="287"/>
      <c r="G23" s="207"/>
      <c r="I23" s="214"/>
      <c r="J23" s="215"/>
      <c r="K23" s="254"/>
      <c r="O23" s="300"/>
    </row>
    <row r="24" spans="1:15" ht="24" customHeight="1">
      <c r="A24" s="204" t="s">
        <v>175</v>
      </c>
      <c r="B24" s="204"/>
      <c r="C24" s="210" t="s">
        <v>345</v>
      </c>
      <c r="D24" s="305"/>
      <c r="E24" s="275"/>
      <c r="F24" s="287"/>
      <c r="G24" s="207">
        <v>2843</v>
      </c>
      <c r="H24" s="204" t="s">
        <v>178</v>
      </c>
      <c r="I24" s="214"/>
      <c r="J24" s="215"/>
      <c r="K24" s="216"/>
      <c r="O24" s="299"/>
    </row>
    <row r="25" spans="1:15" ht="24" customHeight="1">
      <c r="A25" s="204" t="s">
        <v>175</v>
      </c>
      <c r="B25" s="204"/>
      <c r="C25" s="210" t="s">
        <v>346</v>
      </c>
      <c r="D25" s="481"/>
      <c r="E25" s="275" t="s">
        <v>343</v>
      </c>
      <c r="F25" s="404" t="s">
        <v>349</v>
      </c>
      <c r="G25" s="207">
        <v>2843</v>
      </c>
      <c r="H25" s="204" t="s">
        <v>178</v>
      </c>
      <c r="I25" s="214"/>
      <c r="J25" s="215"/>
      <c r="K25" s="216"/>
      <c r="O25" s="299"/>
    </row>
    <row r="26" spans="1:15" ht="24" customHeight="1">
      <c r="A26" s="204" t="s">
        <v>175</v>
      </c>
      <c r="B26" s="204"/>
      <c r="C26" s="210" t="s">
        <v>1339</v>
      </c>
      <c r="D26" s="432"/>
      <c r="E26" s="275" t="s">
        <v>343</v>
      </c>
      <c r="F26" s="404" t="s">
        <v>350</v>
      </c>
      <c r="G26" s="207">
        <v>2843</v>
      </c>
      <c r="H26" s="204" t="s">
        <v>178</v>
      </c>
      <c r="I26" s="214"/>
      <c r="J26" s="215"/>
      <c r="K26" s="216"/>
      <c r="O26" s="299"/>
    </row>
    <row r="27" spans="1:15" ht="24" customHeight="1">
      <c r="A27" s="204" t="s">
        <v>175</v>
      </c>
      <c r="B27" s="204"/>
      <c r="C27" s="210" t="s">
        <v>347</v>
      </c>
      <c r="D27" s="305"/>
      <c r="E27" s="275" t="s">
        <v>348</v>
      </c>
      <c r="F27" s="287" t="s">
        <v>351</v>
      </c>
      <c r="G27" s="207">
        <v>2843</v>
      </c>
      <c r="H27" s="204" t="s">
        <v>178</v>
      </c>
      <c r="I27" s="214"/>
      <c r="J27" s="215"/>
      <c r="K27" s="216"/>
      <c r="O27" s="299"/>
    </row>
    <row r="28" spans="1:15" ht="24" customHeight="1">
      <c r="A28" s="204" t="s">
        <v>175</v>
      </c>
      <c r="B28" s="204"/>
      <c r="C28" s="210" t="s">
        <v>347</v>
      </c>
      <c r="D28" s="305"/>
      <c r="E28" s="628" t="s">
        <v>621</v>
      </c>
      <c r="F28" s="629"/>
      <c r="G28" s="207">
        <v>251</v>
      </c>
      <c r="H28" s="204" t="s">
        <v>178</v>
      </c>
      <c r="I28" s="214"/>
      <c r="J28" s="215"/>
      <c r="K28" s="216"/>
      <c r="O28" s="299"/>
    </row>
    <row r="29" spans="1:15" ht="24" customHeight="1">
      <c r="A29" s="204" t="s">
        <v>175</v>
      </c>
      <c r="B29" s="204"/>
      <c r="C29" s="210"/>
      <c r="D29" s="307"/>
      <c r="E29" s="275"/>
      <c r="F29" s="287"/>
      <c r="G29" s="207"/>
      <c r="I29" s="214"/>
      <c r="J29" s="215"/>
      <c r="K29" s="254"/>
    </row>
    <row r="30" spans="1:15" ht="24" customHeight="1">
      <c r="A30" s="204" t="s">
        <v>175</v>
      </c>
      <c r="B30" s="204"/>
      <c r="C30" s="210"/>
      <c r="D30" s="307"/>
      <c r="E30" s="275"/>
      <c r="F30" s="287"/>
      <c r="G30" s="207"/>
      <c r="I30" s="214"/>
      <c r="J30" s="215"/>
      <c r="K30" s="254"/>
    </row>
    <row r="31" spans="1:15" ht="24" customHeight="1">
      <c r="A31" s="204" t="s">
        <v>175</v>
      </c>
      <c r="B31" s="204"/>
      <c r="D31" s="307"/>
      <c r="E31" s="275"/>
      <c r="F31" s="287"/>
      <c r="G31" s="207"/>
      <c r="I31" s="214"/>
      <c r="J31" s="215"/>
      <c r="K31" s="254"/>
    </row>
    <row r="32" spans="1:15" ht="24" customHeight="1">
      <c r="A32" s="204" t="s">
        <v>175</v>
      </c>
      <c r="B32" s="204"/>
      <c r="D32" s="307"/>
      <c r="E32" s="275"/>
      <c r="F32" s="287"/>
      <c r="G32" s="207"/>
      <c r="I32" s="214"/>
      <c r="J32" s="215"/>
      <c r="K32" s="254"/>
    </row>
    <row r="33" spans="1:15" ht="24" customHeight="1">
      <c r="A33" s="204" t="s">
        <v>175</v>
      </c>
      <c r="B33" s="204"/>
      <c r="D33" s="307"/>
      <c r="E33" s="275"/>
      <c r="F33" s="287"/>
      <c r="G33" s="207"/>
      <c r="I33" s="214"/>
      <c r="J33" s="215"/>
      <c r="K33" s="254"/>
    </row>
    <row r="34" spans="1:15" ht="24" customHeight="1">
      <c r="A34" s="204" t="s">
        <v>175</v>
      </c>
      <c r="B34" s="204"/>
      <c r="D34" s="307"/>
      <c r="E34" s="275"/>
      <c r="F34" s="287"/>
      <c r="G34" s="207"/>
      <c r="I34" s="214"/>
      <c r="J34" s="215"/>
      <c r="K34" s="254"/>
    </row>
    <row r="35" spans="1:15" ht="24" customHeight="1">
      <c r="A35" s="204" t="s">
        <v>175</v>
      </c>
      <c r="B35" s="204"/>
      <c r="D35" s="307"/>
      <c r="E35" s="275"/>
      <c r="F35" s="287"/>
      <c r="G35" s="207"/>
      <c r="I35" s="214"/>
      <c r="J35" s="215"/>
      <c r="K35" s="254"/>
    </row>
    <row r="36" spans="1:15" ht="24" customHeight="1">
      <c r="A36" s="204" t="s">
        <v>175</v>
      </c>
      <c r="B36" s="204"/>
      <c r="D36" s="307"/>
      <c r="E36" s="275"/>
      <c r="F36" s="287"/>
      <c r="G36" s="207"/>
      <c r="I36" s="214"/>
      <c r="J36" s="215"/>
      <c r="K36" s="254"/>
    </row>
    <row r="37" spans="1:15" ht="24" customHeight="1">
      <c r="A37" s="204"/>
      <c r="B37" s="204"/>
      <c r="D37" s="307"/>
      <c r="E37" s="275"/>
      <c r="F37" s="287"/>
      <c r="G37" s="207"/>
      <c r="I37" s="214"/>
      <c r="J37" s="215"/>
      <c r="K37" s="254"/>
    </row>
    <row r="38" spans="1:15" ht="24" customHeight="1">
      <c r="A38" s="204" t="s">
        <v>175</v>
      </c>
      <c r="B38" s="204"/>
      <c r="D38" s="307"/>
      <c r="E38" s="275"/>
      <c r="F38" s="287"/>
      <c r="G38" s="207"/>
      <c r="I38" s="214"/>
      <c r="J38" s="215"/>
      <c r="K38" s="254"/>
    </row>
    <row r="39" spans="1:15" ht="24" customHeight="1">
      <c r="A39" s="204" t="s">
        <v>175</v>
      </c>
      <c r="B39" s="204"/>
      <c r="C39" s="316" t="s">
        <v>267</v>
      </c>
      <c r="D39" s="306" t="s">
        <v>253</v>
      </c>
      <c r="E39" s="275"/>
      <c r="F39" s="287"/>
      <c r="G39" s="207"/>
      <c r="I39" s="214"/>
      <c r="J39" s="215"/>
      <c r="K39" s="254"/>
    </row>
    <row r="40" spans="1:15" ht="24" customHeight="1">
      <c r="A40" s="204" t="s">
        <v>175</v>
      </c>
      <c r="B40" s="204"/>
      <c r="D40" s="307"/>
      <c r="E40" s="275"/>
      <c r="F40" s="287"/>
      <c r="G40" s="207"/>
      <c r="I40" s="214"/>
      <c r="J40" s="215"/>
      <c r="K40" s="254"/>
    </row>
    <row r="41" spans="1:15" ht="24" customHeight="1">
      <c r="A41" s="204" t="s">
        <v>175</v>
      </c>
      <c r="B41" s="204"/>
      <c r="C41" s="316" t="s">
        <v>272</v>
      </c>
      <c r="D41" s="304" t="s">
        <v>322</v>
      </c>
      <c r="E41" s="275"/>
      <c r="F41" s="287"/>
      <c r="G41" s="207"/>
      <c r="I41" s="214"/>
      <c r="J41" s="215"/>
      <c r="K41" s="254"/>
      <c r="O41" s="300"/>
    </row>
    <row r="42" spans="1:15" ht="24" customHeight="1">
      <c r="A42" s="204" t="s">
        <v>175</v>
      </c>
      <c r="B42" s="204"/>
      <c r="D42" s="307"/>
      <c r="E42" s="275"/>
      <c r="F42" s="287"/>
      <c r="G42" s="207"/>
      <c r="I42" s="214"/>
      <c r="J42" s="215"/>
      <c r="K42" s="254"/>
      <c r="O42" s="299"/>
    </row>
    <row r="43" spans="1:15" ht="24" customHeight="1">
      <c r="A43" s="204" t="s">
        <v>175</v>
      </c>
      <c r="B43" s="204"/>
      <c r="C43" s="210" t="s">
        <v>352</v>
      </c>
      <c r="D43" s="307"/>
      <c r="E43" s="280"/>
      <c r="F43" s="287"/>
      <c r="G43" s="207">
        <v>24</v>
      </c>
      <c r="H43" s="204" t="s">
        <v>197</v>
      </c>
      <c r="I43" s="214"/>
      <c r="J43" s="215"/>
      <c r="K43" s="216"/>
      <c r="O43" s="299"/>
    </row>
    <row r="44" spans="1:15" ht="24" customHeight="1">
      <c r="A44" s="204" t="s">
        <v>175</v>
      </c>
      <c r="B44" s="204"/>
      <c r="C44" s="210" t="s">
        <v>352</v>
      </c>
      <c r="D44" s="307"/>
      <c r="E44" s="280"/>
      <c r="F44" s="292"/>
      <c r="G44" s="207">
        <v>91</v>
      </c>
      <c r="H44" s="204" t="s">
        <v>197</v>
      </c>
      <c r="I44" s="214"/>
      <c r="J44" s="215"/>
      <c r="K44" s="216"/>
      <c r="O44" s="299"/>
    </row>
    <row r="45" spans="1:15" ht="24" customHeight="1">
      <c r="A45" s="204" t="s">
        <v>175</v>
      </c>
      <c r="B45" s="204"/>
      <c r="C45" s="210" t="s">
        <v>622</v>
      </c>
      <c r="D45" s="307"/>
      <c r="E45" s="280"/>
      <c r="F45" s="292"/>
      <c r="G45" s="207">
        <v>1</v>
      </c>
      <c r="H45" s="204" t="s">
        <v>28</v>
      </c>
      <c r="I45" s="214"/>
      <c r="J45" s="215"/>
      <c r="K45" s="216"/>
      <c r="O45" s="299"/>
    </row>
    <row r="46" spans="1:15" ht="24" customHeight="1">
      <c r="A46" s="204" t="s">
        <v>175</v>
      </c>
      <c r="B46" s="204"/>
      <c r="C46" s="210" t="s">
        <v>623</v>
      </c>
      <c r="D46" s="307"/>
      <c r="E46" s="280"/>
      <c r="F46" s="292"/>
      <c r="G46" s="207">
        <v>1</v>
      </c>
      <c r="H46" s="204" t="s">
        <v>28</v>
      </c>
      <c r="I46" s="214"/>
      <c r="J46" s="215"/>
      <c r="K46" s="216"/>
      <c r="O46" s="299"/>
    </row>
    <row r="47" spans="1:15" ht="24" customHeight="1">
      <c r="A47" s="204" t="s">
        <v>175</v>
      </c>
      <c r="B47" s="204"/>
      <c r="C47" s="210" t="s">
        <v>624</v>
      </c>
      <c r="D47" s="307"/>
      <c r="E47" s="280"/>
      <c r="F47" s="292"/>
      <c r="G47" s="207">
        <v>1</v>
      </c>
      <c r="H47" s="204" t="s">
        <v>28</v>
      </c>
      <c r="I47" s="214"/>
      <c r="J47" s="215"/>
      <c r="K47" s="216"/>
      <c r="O47" s="299"/>
    </row>
    <row r="48" spans="1:15" ht="24" customHeight="1">
      <c r="A48" s="204" t="s">
        <v>175</v>
      </c>
      <c r="B48" s="204"/>
      <c r="C48" s="210" t="s">
        <v>625</v>
      </c>
      <c r="D48" s="307"/>
      <c r="E48" s="280"/>
      <c r="F48" s="292"/>
      <c r="G48" s="207">
        <v>1</v>
      </c>
      <c r="H48" s="204" t="s">
        <v>28</v>
      </c>
      <c r="I48" s="214"/>
      <c r="J48" s="215"/>
      <c r="K48" s="216"/>
      <c r="O48" s="299"/>
    </row>
    <row r="49" spans="1:15" ht="24" customHeight="1">
      <c r="A49" s="204" t="s">
        <v>175</v>
      </c>
      <c r="B49" s="204"/>
      <c r="C49" s="210" t="s">
        <v>353</v>
      </c>
      <c r="D49" s="307"/>
      <c r="E49" s="276"/>
      <c r="F49" s="287"/>
      <c r="G49" s="207">
        <v>15</v>
      </c>
      <c r="H49" s="204" t="s">
        <v>28</v>
      </c>
      <c r="I49" s="214"/>
      <c r="J49" s="215"/>
      <c r="K49" s="216"/>
      <c r="O49" s="299"/>
    </row>
    <row r="50" spans="1:15" ht="24" customHeight="1">
      <c r="A50" s="204" t="s">
        <v>175</v>
      </c>
      <c r="B50" s="204"/>
      <c r="C50" s="210" t="s">
        <v>1388</v>
      </c>
      <c r="D50" s="307"/>
      <c r="E50" s="275" t="s">
        <v>1380</v>
      </c>
      <c r="F50" s="287" t="s">
        <v>354</v>
      </c>
      <c r="G50" s="207">
        <v>1</v>
      </c>
      <c r="H50" s="204" t="s">
        <v>239</v>
      </c>
      <c r="I50" s="214"/>
      <c r="J50" s="215"/>
      <c r="K50" s="216"/>
      <c r="O50" s="299"/>
    </row>
    <row r="51" spans="1:15" ht="24" customHeight="1">
      <c r="A51" s="204" t="s">
        <v>175</v>
      </c>
      <c r="B51" s="204"/>
      <c r="D51" s="307"/>
      <c r="E51" s="275"/>
      <c r="F51" s="292"/>
      <c r="G51" s="207"/>
      <c r="I51" s="214"/>
      <c r="J51" s="215"/>
      <c r="K51" s="216"/>
      <c r="O51" s="299"/>
    </row>
    <row r="52" spans="1:15" ht="24" customHeight="1">
      <c r="A52" s="204" t="s">
        <v>175</v>
      </c>
      <c r="B52" s="204"/>
      <c r="D52" s="307"/>
      <c r="E52" s="275"/>
      <c r="F52" s="287"/>
      <c r="G52" s="207"/>
      <c r="I52" s="214"/>
      <c r="J52" s="215"/>
      <c r="K52" s="216"/>
      <c r="O52" s="299"/>
    </row>
    <row r="53" spans="1:15" ht="24" customHeight="1">
      <c r="A53" s="204" t="s">
        <v>175</v>
      </c>
      <c r="B53" s="204"/>
      <c r="D53" s="307"/>
      <c r="E53" s="275"/>
      <c r="F53" s="287"/>
      <c r="G53" s="207"/>
      <c r="I53" s="214"/>
      <c r="J53" s="215"/>
      <c r="K53" s="216"/>
      <c r="O53" s="299"/>
    </row>
    <row r="54" spans="1:15" ht="24" customHeight="1">
      <c r="A54" s="204" t="s">
        <v>175</v>
      </c>
      <c r="B54" s="204"/>
      <c r="D54" s="307"/>
      <c r="E54" s="276"/>
      <c r="F54" s="287"/>
      <c r="G54" s="207"/>
      <c r="I54" s="214"/>
      <c r="J54" s="215"/>
      <c r="K54" s="254"/>
    </row>
    <row r="55" spans="1:15" ht="24" customHeight="1">
      <c r="A55" s="204" t="s">
        <v>175</v>
      </c>
      <c r="B55" s="204"/>
      <c r="D55" s="307"/>
      <c r="E55" s="275"/>
      <c r="F55" s="287"/>
      <c r="G55" s="207"/>
      <c r="I55" s="214"/>
      <c r="J55" s="215"/>
      <c r="K55" s="254"/>
    </row>
    <row r="56" spans="1:15" ht="24" customHeight="1">
      <c r="A56" s="204" t="s">
        <v>175</v>
      </c>
      <c r="B56" s="204"/>
      <c r="D56" s="307"/>
      <c r="E56" s="275"/>
      <c r="F56" s="287"/>
      <c r="G56" s="207"/>
      <c r="I56" s="214"/>
      <c r="J56" s="215"/>
      <c r="K56" s="254"/>
    </row>
    <row r="57" spans="1:15" ht="24" customHeight="1">
      <c r="A57" s="204"/>
      <c r="B57" s="204"/>
      <c r="D57" s="307"/>
      <c r="E57" s="275"/>
      <c r="F57" s="287"/>
      <c r="G57" s="207"/>
      <c r="I57" s="214"/>
      <c r="J57" s="215"/>
      <c r="K57" s="254"/>
    </row>
    <row r="58" spans="1:15" ht="24" customHeight="1">
      <c r="A58" s="204" t="s">
        <v>175</v>
      </c>
      <c r="B58" s="204"/>
      <c r="C58" s="316" t="s">
        <v>272</v>
      </c>
      <c r="D58" s="306" t="s">
        <v>253</v>
      </c>
      <c r="E58" s="275"/>
      <c r="F58" s="287"/>
      <c r="G58" s="207"/>
      <c r="I58" s="214"/>
      <c r="J58" s="215"/>
      <c r="K58" s="254"/>
    </row>
    <row r="59" spans="1:15" ht="24" customHeight="1">
      <c r="A59" s="204" t="s">
        <v>175</v>
      </c>
      <c r="B59" s="204"/>
      <c r="D59" s="307"/>
      <c r="E59" s="275"/>
      <c r="F59" s="287"/>
      <c r="G59" s="207"/>
      <c r="I59" s="214"/>
      <c r="J59" s="215"/>
      <c r="K59" s="254"/>
    </row>
    <row r="60" spans="1:15" ht="24" customHeight="1">
      <c r="A60" s="204" t="s">
        <v>175</v>
      </c>
      <c r="B60" s="204"/>
      <c r="C60" s="316" t="s">
        <v>279</v>
      </c>
      <c r="D60" s="304" t="s">
        <v>323</v>
      </c>
      <c r="E60" s="275"/>
      <c r="F60" s="287"/>
      <c r="G60" s="207"/>
      <c r="I60" s="208"/>
      <c r="K60" s="254"/>
      <c r="O60" s="300"/>
    </row>
    <row r="61" spans="1:15" ht="24" customHeight="1">
      <c r="A61" s="204" t="s">
        <v>175</v>
      </c>
      <c r="B61" s="204"/>
      <c r="D61" s="307"/>
      <c r="E61" s="275"/>
      <c r="F61" s="287"/>
      <c r="G61" s="207"/>
      <c r="I61" s="214"/>
      <c r="J61" s="215"/>
      <c r="K61" s="216"/>
      <c r="O61" s="299"/>
    </row>
    <row r="62" spans="1:15" ht="24" customHeight="1">
      <c r="A62" s="204" t="s">
        <v>175</v>
      </c>
      <c r="B62" s="204"/>
      <c r="C62" s="194" t="s">
        <v>1383</v>
      </c>
      <c r="D62" s="307"/>
      <c r="E62" s="276" t="s">
        <v>1385</v>
      </c>
      <c r="F62" s="287"/>
      <c r="G62" s="207">
        <v>75.8</v>
      </c>
      <c r="H62" s="204" t="s">
        <v>197</v>
      </c>
      <c r="I62" s="214"/>
      <c r="J62" s="215"/>
      <c r="K62" s="216"/>
      <c r="O62" s="299"/>
    </row>
    <row r="63" spans="1:15" ht="24" customHeight="1">
      <c r="A63" s="204" t="s">
        <v>175</v>
      </c>
      <c r="B63" s="204"/>
      <c r="C63" s="194" t="s">
        <v>1384</v>
      </c>
      <c r="D63" s="308"/>
      <c r="E63" s="276" t="s">
        <v>1386</v>
      </c>
      <c r="F63" s="287"/>
      <c r="G63" s="207">
        <v>23.5</v>
      </c>
      <c r="H63" s="204" t="s">
        <v>197</v>
      </c>
      <c r="I63" s="214"/>
      <c r="J63" s="215"/>
      <c r="K63" s="216"/>
      <c r="O63" s="299"/>
    </row>
    <row r="64" spans="1:15" ht="24" customHeight="1">
      <c r="A64" s="204" t="s">
        <v>175</v>
      </c>
      <c r="B64" s="204"/>
      <c r="D64" s="308"/>
      <c r="E64" s="275"/>
      <c r="F64" s="331"/>
      <c r="G64" s="207"/>
      <c r="I64" s="214"/>
      <c r="J64" s="215"/>
      <c r="K64" s="216"/>
      <c r="O64" s="299"/>
    </row>
    <row r="65" spans="1:15" ht="24" customHeight="1">
      <c r="A65" s="204" t="s">
        <v>175</v>
      </c>
      <c r="B65" s="204"/>
      <c r="D65" s="308"/>
      <c r="E65" s="281"/>
      <c r="F65" s="293"/>
      <c r="G65" s="207"/>
      <c r="I65" s="214"/>
      <c r="J65" s="215"/>
      <c r="K65" s="216"/>
      <c r="O65" s="299"/>
    </row>
    <row r="66" spans="1:15" ht="24" customHeight="1">
      <c r="A66" s="204" t="s">
        <v>175</v>
      </c>
      <c r="B66" s="204"/>
      <c r="D66" s="308"/>
      <c r="E66" s="281"/>
      <c r="F66" s="293"/>
      <c r="G66" s="207"/>
      <c r="I66" s="214"/>
      <c r="J66" s="215"/>
      <c r="K66" s="216"/>
      <c r="O66" s="299"/>
    </row>
    <row r="67" spans="1:15" ht="24" customHeight="1">
      <c r="A67" s="204" t="s">
        <v>175</v>
      </c>
      <c r="B67" s="204"/>
      <c r="D67" s="308"/>
      <c r="E67" s="275"/>
      <c r="F67" s="296"/>
      <c r="G67" s="207"/>
      <c r="I67" s="214"/>
      <c r="J67" s="215"/>
      <c r="K67" s="216"/>
      <c r="O67" s="299"/>
    </row>
    <row r="68" spans="1:15" ht="24" customHeight="1">
      <c r="A68" s="204" t="s">
        <v>175</v>
      </c>
      <c r="B68" s="204"/>
      <c r="D68" s="308"/>
      <c r="E68" s="275"/>
      <c r="F68" s="288"/>
      <c r="G68" s="207"/>
      <c r="I68" s="214"/>
      <c r="J68" s="215"/>
      <c r="K68" s="216"/>
      <c r="O68" s="299"/>
    </row>
    <row r="69" spans="1:15" ht="24" customHeight="1">
      <c r="A69" s="204"/>
      <c r="B69" s="204"/>
      <c r="D69" s="307"/>
      <c r="E69" s="628"/>
      <c r="F69" s="629"/>
      <c r="G69" s="207"/>
      <c r="I69" s="214"/>
      <c r="J69" s="215"/>
      <c r="K69" s="216"/>
      <c r="O69" s="299"/>
    </row>
    <row r="70" spans="1:15" ht="24" customHeight="1">
      <c r="A70" s="204"/>
      <c r="B70" s="204"/>
      <c r="D70" s="307"/>
      <c r="E70" s="275"/>
      <c r="F70" s="287"/>
      <c r="G70" s="207"/>
      <c r="I70" s="214"/>
      <c r="J70" s="215"/>
      <c r="K70" s="216"/>
      <c r="O70" s="299"/>
    </row>
    <row r="71" spans="1:15" ht="24" customHeight="1">
      <c r="A71" s="204"/>
      <c r="B71" s="204"/>
      <c r="D71" s="307"/>
      <c r="E71" s="275"/>
      <c r="F71" s="287"/>
      <c r="G71" s="207"/>
      <c r="I71" s="214"/>
      <c r="J71" s="215"/>
      <c r="K71" s="216"/>
      <c r="O71" s="299"/>
    </row>
    <row r="72" spans="1:15" ht="24" customHeight="1">
      <c r="A72" s="204"/>
      <c r="B72" s="204"/>
      <c r="D72" s="307"/>
      <c r="E72" s="628"/>
      <c r="F72" s="629"/>
      <c r="G72" s="207"/>
      <c r="I72" s="214"/>
      <c r="J72" s="215"/>
      <c r="K72" s="216"/>
      <c r="O72" s="299"/>
    </row>
    <row r="73" spans="1:15" ht="24" customHeight="1">
      <c r="A73" s="204"/>
      <c r="B73" s="204"/>
      <c r="D73" s="307"/>
      <c r="E73" s="275"/>
      <c r="F73" s="287"/>
      <c r="G73" s="207"/>
      <c r="I73" s="214"/>
      <c r="J73" s="215"/>
      <c r="K73" s="216"/>
      <c r="O73" s="299"/>
    </row>
    <row r="74" spans="1:15" ht="24" customHeight="1">
      <c r="A74" s="204"/>
      <c r="B74" s="204"/>
      <c r="C74" s="673"/>
      <c r="D74" s="674"/>
      <c r="E74" s="276"/>
      <c r="F74" s="287"/>
      <c r="G74" s="207"/>
      <c r="I74" s="214"/>
      <c r="J74" s="215"/>
      <c r="K74" s="216"/>
      <c r="O74" s="299"/>
    </row>
    <row r="75" spans="1:15" ht="24" customHeight="1">
      <c r="A75" s="204" t="s">
        <v>175</v>
      </c>
      <c r="B75" s="204"/>
      <c r="D75" s="307"/>
      <c r="E75" s="276"/>
      <c r="F75" s="287"/>
      <c r="G75" s="207"/>
      <c r="I75" s="214"/>
      <c r="J75" s="215"/>
      <c r="K75" s="254"/>
    </row>
    <row r="76" spans="1:15" ht="24" customHeight="1">
      <c r="A76" s="204"/>
      <c r="B76" s="204"/>
      <c r="D76" s="307"/>
      <c r="E76" s="276"/>
      <c r="F76" s="287"/>
      <c r="G76" s="207"/>
      <c r="I76" s="214"/>
      <c r="J76" s="215"/>
      <c r="K76" s="254"/>
    </row>
    <row r="77" spans="1:15" ht="24" customHeight="1">
      <c r="A77" s="204" t="s">
        <v>175</v>
      </c>
      <c r="B77" s="204"/>
      <c r="C77" s="316" t="s">
        <v>279</v>
      </c>
      <c r="D77" s="306" t="s">
        <v>253</v>
      </c>
      <c r="E77" s="275"/>
      <c r="F77" s="287"/>
      <c r="G77" s="207"/>
      <c r="I77" s="214"/>
      <c r="J77" s="215"/>
      <c r="K77" s="254"/>
    </row>
    <row r="78" spans="1:15" ht="24" customHeight="1">
      <c r="A78" s="204" t="s">
        <v>175</v>
      </c>
      <c r="B78" s="204"/>
      <c r="D78" s="307"/>
      <c r="E78" s="275"/>
      <c r="F78" s="287"/>
      <c r="G78" s="207"/>
      <c r="I78" s="214"/>
      <c r="J78" s="215"/>
      <c r="K78" s="254"/>
    </row>
    <row r="79" spans="1:15" ht="24" customHeight="1">
      <c r="A79" s="204" t="s">
        <v>175</v>
      </c>
      <c r="B79" s="204"/>
      <c r="C79" s="316" t="s">
        <v>282</v>
      </c>
      <c r="D79" s="304" t="s">
        <v>324</v>
      </c>
      <c r="E79" s="283"/>
      <c r="F79" s="288"/>
      <c r="G79" s="207"/>
      <c r="I79" s="214"/>
      <c r="J79" s="215"/>
      <c r="K79" s="254"/>
    </row>
    <row r="80" spans="1:15" ht="24" customHeight="1">
      <c r="A80" s="204" t="s">
        <v>175</v>
      </c>
      <c r="B80" s="204"/>
      <c r="D80" s="307"/>
      <c r="E80" s="275"/>
      <c r="F80" s="287"/>
      <c r="G80" s="207"/>
      <c r="I80" s="214"/>
      <c r="J80" s="215"/>
      <c r="K80" s="254"/>
      <c r="O80" s="300"/>
    </row>
    <row r="81" spans="1:17" ht="24" customHeight="1">
      <c r="A81" s="204" t="s">
        <v>175</v>
      </c>
      <c r="B81" s="204"/>
      <c r="C81" s="210" t="s">
        <v>627</v>
      </c>
      <c r="D81" s="304"/>
      <c r="E81" s="628" t="s">
        <v>628</v>
      </c>
      <c r="F81" s="629"/>
      <c r="G81" s="207">
        <v>72.099999999999994</v>
      </c>
      <c r="H81" s="204" t="s">
        <v>197</v>
      </c>
      <c r="I81" s="214"/>
      <c r="J81" s="215"/>
      <c r="K81" s="216"/>
      <c r="O81" s="299"/>
    </row>
    <row r="82" spans="1:17" ht="24" customHeight="1">
      <c r="A82" s="204" t="s">
        <v>175</v>
      </c>
      <c r="B82" s="204"/>
      <c r="C82" s="210" t="s">
        <v>629</v>
      </c>
      <c r="D82" s="304"/>
      <c r="E82" s="628" t="s">
        <v>628</v>
      </c>
      <c r="F82" s="629"/>
      <c r="G82" s="207">
        <v>12.9</v>
      </c>
      <c r="H82" s="204" t="s">
        <v>197</v>
      </c>
      <c r="I82" s="214"/>
      <c r="J82" s="215"/>
      <c r="K82" s="216"/>
      <c r="O82" s="299"/>
    </row>
    <row r="83" spans="1:17" ht="24" customHeight="1">
      <c r="A83" s="204"/>
      <c r="B83" s="204"/>
      <c r="C83" s="210" t="s">
        <v>1381</v>
      </c>
      <c r="D83" s="304"/>
      <c r="E83" s="276" t="s">
        <v>630</v>
      </c>
      <c r="F83" s="287"/>
      <c r="G83" s="207">
        <v>22.4</v>
      </c>
      <c r="H83" s="204" t="s">
        <v>197</v>
      </c>
      <c r="I83" s="214"/>
      <c r="J83" s="215"/>
      <c r="K83" s="216"/>
      <c r="O83" s="299"/>
    </row>
    <row r="84" spans="1:17" ht="24" customHeight="1">
      <c r="A84" s="204"/>
      <c r="B84" s="204"/>
      <c r="C84" s="210" t="s">
        <v>1381</v>
      </c>
      <c r="D84" s="304"/>
      <c r="E84" s="276" t="s">
        <v>631</v>
      </c>
      <c r="F84" s="287"/>
      <c r="G84" s="207">
        <v>37.5</v>
      </c>
      <c r="H84" s="204" t="s">
        <v>197</v>
      </c>
      <c r="I84" s="214"/>
      <c r="J84" s="215"/>
      <c r="K84" s="216"/>
      <c r="O84" s="299"/>
    </row>
    <row r="85" spans="1:17" ht="24" customHeight="1">
      <c r="A85" s="204"/>
      <c r="B85" s="204"/>
      <c r="C85" s="210" t="s">
        <v>1382</v>
      </c>
      <c r="D85" s="304"/>
      <c r="E85" s="275" t="s">
        <v>1387</v>
      </c>
      <c r="F85" s="287"/>
      <c r="G85" s="207">
        <v>3.8</v>
      </c>
      <c r="H85" s="204" t="s">
        <v>197</v>
      </c>
      <c r="I85" s="214"/>
      <c r="J85" s="215"/>
      <c r="K85" s="216"/>
      <c r="O85" s="299"/>
    </row>
    <row r="86" spans="1:17" ht="24" customHeight="1">
      <c r="A86" s="204"/>
      <c r="B86" s="204"/>
      <c r="C86" s="210" t="s">
        <v>632</v>
      </c>
      <c r="D86" s="304"/>
      <c r="E86" s="276" t="s">
        <v>633</v>
      </c>
      <c r="F86" s="287"/>
      <c r="G86" s="207">
        <v>6</v>
      </c>
      <c r="H86" s="204" t="s">
        <v>275</v>
      </c>
      <c r="I86" s="214"/>
      <c r="J86" s="215"/>
      <c r="K86" s="216"/>
      <c r="O86" s="299"/>
    </row>
    <row r="87" spans="1:17" ht="24" customHeight="1">
      <c r="A87" s="204"/>
      <c r="B87" s="204"/>
      <c r="C87" s="210" t="s">
        <v>634</v>
      </c>
      <c r="D87" s="304"/>
      <c r="E87" s="276"/>
      <c r="F87" s="287" t="s">
        <v>356</v>
      </c>
      <c r="G87" s="207">
        <v>2</v>
      </c>
      <c r="H87" s="204" t="s">
        <v>28</v>
      </c>
      <c r="I87" s="214"/>
      <c r="J87" s="215"/>
      <c r="K87" s="216"/>
      <c r="O87" s="299"/>
    </row>
    <row r="88" spans="1:17" ht="24" customHeight="1">
      <c r="A88" s="204" t="s">
        <v>175</v>
      </c>
      <c r="B88" s="204"/>
      <c r="C88" s="210" t="s">
        <v>1389</v>
      </c>
      <c r="D88" s="304"/>
      <c r="E88" s="275" t="s">
        <v>375</v>
      </c>
      <c r="F88" s="287" t="s">
        <v>356</v>
      </c>
      <c r="G88" s="207">
        <v>388</v>
      </c>
      <c r="H88" s="204" t="s">
        <v>197</v>
      </c>
      <c r="I88" s="214"/>
      <c r="J88" s="215"/>
      <c r="K88" s="216"/>
      <c r="O88" s="299"/>
    </row>
    <row r="89" spans="1:17" ht="24" customHeight="1">
      <c r="A89" s="204" t="s">
        <v>175</v>
      </c>
      <c r="B89" s="204"/>
      <c r="C89" s="210" t="s">
        <v>635</v>
      </c>
      <c r="D89" s="304"/>
      <c r="E89" s="275"/>
      <c r="F89" s="287"/>
      <c r="G89" s="207">
        <v>2</v>
      </c>
      <c r="H89" s="204" t="s">
        <v>28</v>
      </c>
      <c r="I89" s="214"/>
      <c r="J89" s="215"/>
      <c r="K89" s="216"/>
      <c r="O89" s="299"/>
    </row>
    <row r="90" spans="1:17" ht="24" customHeight="1">
      <c r="A90" s="204"/>
      <c r="B90" s="204"/>
      <c r="C90" s="210" t="s">
        <v>636</v>
      </c>
      <c r="D90" s="304"/>
      <c r="E90" s="275"/>
      <c r="F90" s="287"/>
      <c r="G90" s="207">
        <v>2</v>
      </c>
      <c r="H90" s="204" t="s">
        <v>28</v>
      </c>
      <c r="I90" s="214"/>
      <c r="J90" s="215"/>
      <c r="K90" s="216"/>
      <c r="O90" s="299"/>
    </row>
    <row r="91" spans="1:17" s="220" customFormat="1" ht="24" customHeight="1">
      <c r="A91" s="204" t="s">
        <v>175</v>
      </c>
      <c r="B91" s="204"/>
      <c r="C91" s="210" t="s">
        <v>404</v>
      </c>
      <c r="D91" s="304"/>
      <c r="E91" s="275" t="s">
        <v>357</v>
      </c>
      <c r="F91" s="287" t="s">
        <v>356</v>
      </c>
      <c r="G91" s="207">
        <v>1</v>
      </c>
      <c r="H91" s="204" t="s">
        <v>358</v>
      </c>
      <c r="I91" s="214"/>
      <c r="J91" s="209"/>
      <c r="K91" s="216"/>
      <c r="L91" s="314"/>
      <c r="M91" s="299"/>
      <c r="N91" s="194"/>
      <c r="O91" s="299"/>
      <c r="P91" s="194"/>
      <c r="Q91" s="194"/>
    </row>
    <row r="92" spans="1:17" ht="24" customHeight="1">
      <c r="A92" s="204" t="s">
        <v>175</v>
      </c>
      <c r="B92" s="204"/>
      <c r="C92" s="210" t="s">
        <v>355</v>
      </c>
      <c r="D92" s="304"/>
      <c r="E92" s="275" t="s">
        <v>357</v>
      </c>
      <c r="F92" s="287" t="s">
        <v>356</v>
      </c>
      <c r="G92" s="207">
        <v>1</v>
      </c>
      <c r="H92" s="204" t="s">
        <v>358</v>
      </c>
      <c r="I92" s="214"/>
      <c r="K92" s="216"/>
      <c r="O92" s="299"/>
    </row>
    <row r="93" spans="1:17" s="220" customFormat="1" ht="24" customHeight="1">
      <c r="A93" s="204"/>
      <c r="B93" s="204"/>
      <c r="C93" s="194"/>
      <c r="D93" s="304"/>
      <c r="E93" s="275"/>
      <c r="F93" s="287"/>
      <c r="G93" s="207"/>
      <c r="H93" s="204"/>
      <c r="I93" s="194"/>
      <c r="J93" s="209"/>
      <c r="K93" s="216"/>
      <c r="L93" s="314"/>
      <c r="M93" s="299"/>
      <c r="N93" s="194"/>
      <c r="O93" s="299"/>
      <c r="P93" s="194"/>
      <c r="Q93" s="194"/>
    </row>
    <row r="94" spans="1:17" ht="24" customHeight="1">
      <c r="A94" s="204" t="s">
        <v>175</v>
      </c>
      <c r="B94" s="204"/>
      <c r="C94" s="210" t="s">
        <v>637</v>
      </c>
      <c r="D94" s="304"/>
      <c r="E94" s="275"/>
      <c r="F94" s="287" t="s">
        <v>356</v>
      </c>
      <c r="G94" s="207">
        <v>50.3</v>
      </c>
      <c r="H94" s="204" t="s">
        <v>197</v>
      </c>
      <c r="I94" s="214"/>
      <c r="K94" s="216"/>
      <c r="O94" s="299"/>
    </row>
    <row r="95" spans="1:17" ht="24" customHeight="1">
      <c r="A95" s="204" t="s">
        <v>175</v>
      </c>
      <c r="B95" s="204"/>
      <c r="C95" s="210" t="s">
        <v>638</v>
      </c>
      <c r="D95" s="304"/>
      <c r="E95" s="275"/>
      <c r="F95" s="287" t="s">
        <v>356</v>
      </c>
      <c r="G95" s="207">
        <v>21</v>
      </c>
      <c r="H95" s="204" t="s">
        <v>197</v>
      </c>
      <c r="I95" s="214"/>
      <c r="K95" s="216"/>
      <c r="O95" s="299"/>
    </row>
    <row r="96" spans="1:17" ht="24" customHeight="1">
      <c r="A96" s="204" t="s">
        <v>175</v>
      </c>
      <c r="B96" s="204"/>
      <c r="C96" s="210" t="s">
        <v>639</v>
      </c>
      <c r="D96" s="400"/>
      <c r="E96" s="275" t="s">
        <v>640</v>
      </c>
      <c r="F96" s="287"/>
      <c r="G96" s="207">
        <v>7.2</v>
      </c>
      <c r="H96" s="204" t="s">
        <v>178</v>
      </c>
      <c r="I96" s="214"/>
      <c r="K96" s="216"/>
      <c r="O96" s="299"/>
    </row>
    <row r="97" spans="1:17" ht="24" customHeight="1">
      <c r="A97" s="204" t="s">
        <v>175</v>
      </c>
      <c r="B97" s="204"/>
      <c r="C97" s="210" t="s">
        <v>639</v>
      </c>
      <c r="D97" s="400"/>
      <c r="E97" s="275" t="s">
        <v>641</v>
      </c>
      <c r="F97" s="287"/>
      <c r="G97" s="207">
        <v>20.6</v>
      </c>
      <c r="H97" s="204" t="s">
        <v>178</v>
      </c>
      <c r="I97" s="214"/>
      <c r="K97" s="216"/>
      <c r="O97" s="299"/>
    </row>
    <row r="98" spans="1:17" ht="24" customHeight="1">
      <c r="A98" s="204" t="s">
        <v>175</v>
      </c>
      <c r="B98" s="204"/>
      <c r="C98" s="210" t="s">
        <v>642</v>
      </c>
      <c r="D98" s="406"/>
      <c r="E98" s="276" t="s">
        <v>643</v>
      </c>
      <c r="F98" s="287"/>
      <c r="G98" s="207">
        <v>1</v>
      </c>
      <c r="H98" s="204" t="s">
        <v>239</v>
      </c>
      <c r="I98" s="214"/>
      <c r="K98" s="216"/>
      <c r="O98" s="299"/>
    </row>
    <row r="99" spans="1:17" ht="24" customHeight="1">
      <c r="A99" s="204" t="s">
        <v>175</v>
      </c>
      <c r="B99" s="204"/>
      <c r="C99" s="210"/>
      <c r="D99" s="304"/>
      <c r="E99" s="275"/>
      <c r="F99" s="287"/>
      <c r="G99" s="207"/>
      <c r="I99" s="214"/>
      <c r="K99" s="216"/>
      <c r="O99" s="299"/>
    </row>
    <row r="100" spans="1:17" ht="24" customHeight="1">
      <c r="A100" s="204"/>
      <c r="B100" s="204"/>
      <c r="C100" s="210" t="s">
        <v>644</v>
      </c>
      <c r="D100" s="304"/>
      <c r="E100" s="275"/>
      <c r="F100" s="287"/>
      <c r="G100" s="207">
        <v>1</v>
      </c>
      <c r="H100" s="204" t="s">
        <v>239</v>
      </c>
      <c r="I100" s="214"/>
      <c r="K100" s="216"/>
      <c r="O100" s="299"/>
    </row>
    <row r="101" spans="1:17" ht="24" customHeight="1">
      <c r="A101" s="204"/>
      <c r="B101" s="204"/>
      <c r="C101" s="210" t="s">
        <v>645</v>
      </c>
      <c r="D101" s="304"/>
      <c r="E101" s="275"/>
      <c r="F101" s="287"/>
      <c r="G101" s="207">
        <v>1</v>
      </c>
      <c r="H101" s="204" t="s">
        <v>239</v>
      </c>
      <c r="I101" s="214"/>
      <c r="K101" s="216"/>
      <c r="O101" s="299"/>
    </row>
    <row r="102" spans="1:17" ht="24" customHeight="1">
      <c r="A102" s="204"/>
      <c r="B102" s="204"/>
      <c r="C102" s="210"/>
      <c r="D102" s="304"/>
      <c r="E102" s="275"/>
      <c r="F102" s="287"/>
      <c r="G102" s="207"/>
      <c r="I102" s="214"/>
      <c r="K102" s="216"/>
      <c r="O102" s="299"/>
    </row>
    <row r="103" spans="1:17" ht="24" customHeight="1">
      <c r="A103" s="204"/>
      <c r="B103" s="204"/>
      <c r="C103" s="210" t="s">
        <v>646</v>
      </c>
      <c r="D103" s="406"/>
      <c r="E103" s="628" t="s">
        <v>647</v>
      </c>
      <c r="F103" s="629"/>
      <c r="G103" s="207">
        <v>59.8</v>
      </c>
      <c r="H103" s="204" t="s">
        <v>178</v>
      </c>
      <c r="I103" s="214"/>
      <c r="J103" s="215"/>
      <c r="K103" s="216"/>
      <c r="O103" s="299"/>
    </row>
    <row r="104" spans="1:17" ht="24" customHeight="1">
      <c r="A104" s="204"/>
      <c r="B104" s="204"/>
      <c r="C104" s="210" t="s">
        <v>648</v>
      </c>
      <c r="D104" s="406"/>
      <c r="E104" s="275"/>
      <c r="F104" s="287"/>
      <c r="G104" s="207">
        <v>42</v>
      </c>
      <c r="H104" s="204" t="s">
        <v>649</v>
      </c>
      <c r="I104" s="214"/>
      <c r="J104" s="215"/>
      <c r="K104" s="216"/>
      <c r="O104" s="299"/>
    </row>
    <row r="105" spans="1:17" ht="24" customHeight="1">
      <c r="A105" s="204"/>
      <c r="B105" s="204"/>
      <c r="C105" s="210" t="s">
        <v>650</v>
      </c>
      <c r="D105" s="406"/>
      <c r="E105" s="276" t="s">
        <v>626</v>
      </c>
      <c r="F105" s="287"/>
      <c r="G105" s="207">
        <v>1</v>
      </c>
      <c r="H105" s="204" t="s">
        <v>239</v>
      </c>
      <c r="I105" s="214"/>
      <c r="J105" s="215"/>
      <c r="K105" s="216"/>
      <c r="O105" s="299"/>
    </row>
    <row r="106" spans="1:17" s="220" customFormat="1" ht="24" customHeight="1">
      <c r="A106" s="204" t="s">
        <v>175</v>
      </c>
      <c r="B106" s="204"/>
      <c r="C106" s="210"/>
      <c r="D106" s="304"/>
      <c r="E106" s="275"/>
      <c r="F106" s="287"/>
      <c r="G106" s="207"/>
      <c r="H106" s="204"/>
      <c r="I106" s="194"/>
      <c r="J106" s="209"/>
      <c r="K106" s="216"/>
      <c r="L106" s="314"/>
      <c r="M106" s="299"/>
      <c r="N106" s="194"/>
      <c r="O106" s="299"/>
      <c r="P106" s="194"/>
      <c r="Q106" s="194"/>
    </row>
    <row r="107" spans="1:17" s="220" customFormat="1" ht="24" customHeight="1">
      <c r="A107" s="204"/>
      <c r="B107" s="204"/>
      <c r="C107" s="210"/>
      <c r="D107" s="304"/>
      <c r="E107" s="275"/>
      <c r="F107" s="287"/>
      <c r="G107" s="207"/>
      <c r="H107" s="204"/>
      <c r="I107" s="194"/>
      <c r="J107" s="209"/>
      <c r="K107" s="216"/>
      <c r="L107" s="314"/>
      <c r="M107" s="299"/>
      <c r="N107" s="194"/>
      <c r="O107" s="299"/>
      <c r="P107" s="194"/>
      <c r="Q107" s="194"/>
    </row>
    <row r="108" spans="1:17" s="220" customFormat="1" ht="24" customHeight="1">
      <c r="A108" s="204"/>
      <c r="B108" s="204"/>
      <c r="C108" s="210"/>
      <c r="D108" s="304"/>
      <c r="E108" s="275"/>
      <c r="F108" s="287"/>
      <c r="G108" s="207"/>
      <c r="H108" s="204"/>
      <c r="I108" s="194"/>
      <c r="J108" s="209"/>
      <c r="K108" s="216"/>
      <c r="L108" s="314"/>
      <c r="M108" s="299"/>
      <c r="N108" s="194"/>
      <c r="O108" s="299"/>
      <c r="P108" s="194"/>
      <c r="Q108" s="194"/>
    </row>
    <row r="109" spans="1:17" ht="24" customHeight="1">
      <c r="A109" s="204" t="s">
        <v>175</v>
      </c>
      <c r="B109" s="204"/>
      <c r="C109" s="224"/>
      <c r="D109" s="307"/>
      <c r="E109" s="275"/>
      <c r="F109" s="287"/>
      <c r="G109" s="207"/>
      <c r="I109" s="214"/>
      <c r="K109" s="216"/>
      <c r="O109" s="299"/>
    </row>
    <row r="110" spans="1:17" ht="24" customHeight="1">
      <c r="A110" s="204" t="s">
        <v>175</v>
      </c>
      <c r="B110" s="204"/>
      <c r="C110" s="224"/>
      <c r="D110" s="307"/>
      <c r="E110" s="275"/>
      <c r="F110" s="287"/>
      <c r="G110" s="207"/>
      <c r="K110" s="216"/>
      <c r="O110" s="302"/>
    </row>
    <row r="111" spans="1:17" ht="24" customHeight="1">
      <c r="A111" s="204" t="s">
        <v>175</v>
      </c>
      <c r="B111" s="204"/>
      <c r="D111" s="307"/>
      <c r="E111" s="275"/>
      <c r="F111" s="287"/>
      <c r="G111" s="207"/>
      <c r="N111" s="302"/>
      <c r="O111" s="302"/>
    </row>
    <row r="112" spans="1:17" ht="24" customHeight="1">
      <c r="A112" s="204" t="s">
        <v>175</v>
      </c>
      <c r="B112" s="204"/>
      <c r="C112" s="316" t="s">
        <v>282</v>
      </c>
      <c r="D112" s="306" t="s">
        <v>253</v>
      </c>
      <c r="E112" s="275"/>
      <c r="F112" s="287"/>
      <c r="G112" s="207"/>
    </row>
    <row r="113" spans="1:7" ht="24" customHeight="1">
      <c r="A113" s="204" t="s">
        <v>175</v>
      </c>
      <c r="B113" s="204"/>
      <c r="D113" s="307"/>
      <c r="E113" s="275"/>
      <c r="F113" s="287"/>
      <c r="G113" s="207"/>
    </row>
  </sheetData>
  <mergeCells count="9">
    <mergeCell ref="C74:D74"/>
    <mergeCell ref="E81:F81"/>
    <mergeCell ref="E103:F103"/>
    <mergeCell ref="E82:F82"/>
    <mergeCell ref="C1:K1"/>
    <mergeCell ref="E5:F5"/>
    <mergeCell ref="E28:F28"/>
    <mergeCell ref="E69:F69"/>
    <mergeCell ref="E72:F72"/>
  </mergeCells>
  <phoneticPr fontId="7"/>
  <printOptions horizontalCentered="1" gridLines="1"/>
  <pageMargins left="0.39370078740157483" right="0.39370078740157483" top="1.1811023622047245" bottom="0.47244094488188981" header="0.74803149606299213" footer="0.39370078740157483"/>
  <pageSetup paperSize="9" orientation="portrait" r:id="rId1"/>
  <headerFooter alignWithMargins="0">
    <oddFooter>&amp;C&amp;"ＭＳ 明朝,標準"&amp;10朝　日　村&amp;R&amp;"ＭＳ 明朝,標準"&amp;10&amp;UＮｏ　外構－ &amp;P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3233F-6E0B-4F29-B93B-8D28D61E8E1D}">
  <sheetPr>
    <tabColor theme="1" tint="0.499984740745262"/>
    <pageSetUpPr fitToPage="1"/>
  </sheetPr>
  <dimension ref="A1:V390"/>
  <sheetViews>
    <sheetView tabSelected="1" view="pageBreakPreview" zoomScaleNormal="100" zoomScaleSheetLayoutView="100" workbookViewId="0">
      <selection activeCell="G16" sqref="G16"/>
    </sheetView>
  </sheetViews>
  <sheetFormatPr defaultColWidth="9" defaultRowHeight="24" customHeight="1"/>
  <cols>
    <col min="1" max="1" width="8.625" style="15" customWidth="1"/>
    <col min="2" max="2" width="30.625" style="16" customWidth="1"/>
    <col min="3" max="3" width="25.625" style="15" customWidth="1"/>
    <col min="4" max="4" width="6.75" style="15" customWidth="1"/>
    <col min="5" max="5" width="26.125" style="15" customWidth="1"/>
    <col min="6" max="6" width="19.125" style="15" customWidth="1"/>
    <col min="7" max="7" width="21.875" style="15" bestFit="1" customWidth="1"/>
    <col min="8" max="8" width="4.875" style="15" customWidth="1"/>
    <col min="9" max="9" width="14.25" style="15" bestFit="1" customWidth="1"/>
    <col min="10" max="12" width="15.625" style="15" customWidth="1"/>
    <col min="13" max="23" width="11.625" style="15" customWidth="1"/>
    <col min="24" max="24" width="12.625" style="15" customWidth="1"/>
    <col min="25" max="16384" width="9" style="15"/>
  </cols>
  <sheetData>
    <row r="1" spans="1:22" ht="21.95" customHeight="1">
      <c r="A1" s="85" t="s">
        <v>37</v>
      </c>
      <c r="B1" s="86"/>
      <c r="C1" s="78"/>
      <c r="D1" s="78"/>
      <c r="E1" s="78"/>
      <c r="F1" s="78"/>
      <c r="G1" s="78"/>
      <c r="I1" s="338"/>
      <c r="J1" s="98"/>
    </row>
    <row r="2" spans="1:22" ht="21.95" customHeight="1">
      <c r="A2" s="364" t="s">
        <v>1409</v>
      </c>
      <c r="B2" s="365"/>
      <c r="C2" s="79"/>
      <c r="D2" s="79"/>
      <c r="E2" s="79"/>
      <c r="F2" s="79"/>
      <c r="G2" s="366"/>
      <c r="I2" s="339"/>
      <c r="K2" s="93"/>
    </row>
    <row r="3" spans="1:22" s="16" customFormat="1" ht="21.95" customHeight="1">
      <c r="A3" s="21" t="s">
        <v>14</v>
      </c>
      <c r="B3" s="22"/>
      <c r="C3" s="23"/>
      <c r="D3" s="24" t="s">
        <v>15</v>
      </c>
      <c r="E3" s="175" t="s">
        <v>16</v>
      </c>
      <c r="F3" s="175"/>
      <c r="G3" s="179" t="s">
        <v>13</v>
      </c>
      <c r="H3" s="15"/>
      <c r="I3" s="339"/>
      <c r="J3" s="15"/>
    </row>
    <row r="4" spans="1:22" ht="21.95" customHeight="1">
      <c r="A4" s="25"/>
      <c r="B4" s="376"/>
      <c r="C4" s="26"/>
      <c r="D4" s="28"/>
      <c r="E4" s="170"/>
      <c r="F4" s="170"/>
      <c r="G4" s="367"/>
      <c r="I4" s="339"/>
      <c r="J4" s="93"/>
      <c r="K4" s="183"/>
      <c r="L4" s="225"/>
      <c r="M4" s="74"/>
      <c r="O4" s="30"/>
      <c r="Q4" s="30"/>
      <c r="S4" s="50"/>
      <c r="V4" s="30"/>
    </row>
    <row r="5" spans="1:22" ht="21.95" customHeight="1">
      <c r="A5" s="25"/>
      <c r="B5" s="376" t="s">
        <v>1338</v>
      </c>
      <c r="C5" s="26"/>
      <c r="D5" s="28" t="s">
        <v>17</v>
      </c>
      <c r="E5" s="170"/>
      <c r="F5" s="261"/>
      <c r="G5" s="368"/>
      <c r="H5" s="184"/>
      <c r="I5" s="225"/>
      <c r="J5" s="93"/>
      <c r="K5" s="183"/>
      <c r="M5" s="16"/>
      <c r="O5" s="30"/>
      <c r="S5" s="50"/>
      <c r="V5" s="30"/>
    </row>
    <row r="6" spans="1:22" ht="21.95" customHeight="1">
      <c r="A6" s="25"/>
      <c r="B6" s="376"/>
      <c r="C6" s="26"/>
      <c r="D6" s="28"/>
      <c r="E6" s="170"/>
      <c r="F6" s="182"/>
      <c r="G6" s="368"/>
      <c r="H6" s="251"/>
      <c r="I6" s="225"/>
      <c r="J6" s="93"/>
      <c r="K6" s="93"/>
      <c r="M6" s="16"/>
      <c r="O6" s="30"/>
      <c r="S6" s="50"/>
      <c r="V6" s="30"/>
    </row>
    <row r="7" spans="1:22" ht="21.95" customHeight="1">
      <c r="A7" s="25"/>
      <c r="B7" s="376"/>
      <c r="C7" s="26"/>
      <c r="D7" s="28"/>
      <c r="E7" s="170"/>
      <c r="F7" s="170"/>
      <c r="G7" s="368"/>
      <c r="I7" s="339"/>
      <c r="J7" s="16"/>
      <c r="K7" s="479"/>
      <c r="L7" s="16"/>
      <c r="M7" s="16"/>
      <c r="O7" s="30"/>
      <c r="S7" s="50"/>
      <c r="V7" s="30"/>
    </row>
    <row r="8" spans="1:22" ht="21.95" customHeight="1">
      <c r="A8" s="31"/>
      <c r="B8" s="376" t="s">
        <v>32</v>
      </c>
      <c r="C8" s="29"/>
      <c r="D8" s="28"/>
      <c r="E8" s="170"/>
      <c r="F8" s="170"/>
      <c r="G8" s="369"/>
      <c r="I8" s="339"/>
      <c r="M8" s="16"/>
      <c r="O8" s="30"/>
      <c r="S8" s="50"/>
      <c r="V8" s="30"/>
    </row>
    <row r="9" spans="1:22" ht="21.95" customHeight="1">
      <c r="A9" s="31"/>
      <c r="B9" s="376"/>
      <c r="C9" s="29"/>
      <c r="D9" s="28"/>
      <c r="E9" s="170"/>
      <c r="F9" s="170"/>
      <c r="G9" s="368"/>
      <c r="I9" s="339"/>
      <c r="J9" s="480"/>
      <c r="K9" s="480"/>
      <c r="L9" s="480"/>
      <c r="M9" s="75"/>
      <c r="O9" s="30"/>
      <c r="P9" s="30"/>
      <c r="S9" s="44"/>
      <c r="V9" s="44"/>
    </row>
    <row r="10" spans="1:22" ht="21.95" customHeight="1">
      <c r="A10" s="25"/>
      <c r="B10" s="376" t="s">
        <v>20</v>
      </c>
      <c r="C10" s="26"/>
      <c r="D10" s="28" t="s">
        <v>17</v>
      </c>
      <c r="E10" s="170"/>
      <c r="F10" s="363"/>
      <c r="G10" s="370"/>
      <c r="I10" s="339"/>
      <c r="J10" s="76"/>
      <c r="K10" s="76"/>
      <c r="L10" s="76"/>
      <c r="M10" s="76"/>
      <c r="O10" s="77"/>
      <c r="P10" s="55"/>
      <c r="S10" s="50"/>
      <c r="V10" s="30"/>
    </row>
    <row r="11" spans="1:22" ht="21.95" customHeight="1">
      <c r="A11" s="31"/>
      <c r="B11" s="376" t="s">
        <v>172</v>
      </c>
      <c r="C11" s="29"/>
      <c r="D11" s="28" t="s">
        <v>17</v>
      </c>
      <c r="E11" s="170"/>
      <c r="F11" s="170"/>
      <c r="G11" s="370"/>
      <c r="I11" s="339"/>
      <c r="J11" s="76"/>
      <c r="K11" s="76"/>
      <c r="L11" s="76"/>
      <c r="M11" s="76"/>
    </row>
    <row r="12" spans="1:22" ht="21.95" customHeight="1">
      <c r="A12" s="31"/>
      <c r="B12" s="376" t="s">
        <v>173</v>
      </c>
      <c r="C12" s="29"/>
      <c r="D12" s="28" t="s">
        <v>17</v>
      </c>
      <c r="E12" s="170"/>
      <c r="F12" s="170"/>
      <c r="G12" s="370"/>
      <c r="I12" s="339"/>
      <c r="J12" s="76"/>
      <c r="K12" s="76"/>
      <c r="L12" s="76"/>
      <c r="M12" s="76"/>
    </row>
    <row r="13" spans="1:22" ht="21.95" customHeight="1">
      <c r="A13" s="31"/>
      <c r="B13" s="376"/>
      <c r="C13" s="26"/>
      <c r="D13" s="28"/>
      <c r="E13" s="170"/>
      <c r="F13" s="170"/>
      <c r="G13" s="371"/>
      <c r="I13" s="339"/>
      <c r="J13" s="17"/>
      <c r="K13" s="17"/>
      <c r="L13" s="17"/>
      <c r="M13" s="76"/>
    </row>
    <row r="14" spans="1:22" ht="21.95" customHeight="1">
      <c r="A14" s="31"/>
      <c r="B14" s="376"/>
      <c r="C14" s="26"/>
      <c r="D14" s="28"/>
      <c r="E14" s="170"/>
      <c r="F14" s="170"/>
      <c r="G14" s="371"/>
      <c r="I14" s="339"/>
      <c r="J14" s="485"/>
      <c r="K14" s="485"/>
      <c r="L14" s="33"/>
    </row>
    <row r="15" spans="1:22" ht="21.95" customHeight="1">
      <c r="A15" s="25"/>
      <c r="B15" s="376"/>
      <c r="C15" s="26"/>
      <c r="D15" s="28"/>
      <c r="E15" s="170"/>
      <c r="F15" s="230"/>
      <c r="G15" s="372"/>
      <c r="I15" s="339"/>
      <c r="J15" s="17"/>
      <c r="K15" s="17"/>
      <c r="N15" s="41"/>
    </row>
    <row r="16" spans="1:22" ht="21.95" customHeight="1">
      <c r="A16" s="25"/>
      <c r="B16" s="376" t="s">
        <v>174</v>
      </c>
      <c r="C16" s="29"/>
      <c r="D16" s="28"/>
      <c r="E16" s="170"/>
      <c r="F16" s="170"/>
      <c r="G16" s="372"/>
      <c r="I16" s="339"/>
      <c r="J16" s="485"/>
      <c r="K16" s="485"/>
      <c r="N16" s="41"/>
    </row>
    <row r="17" spans="1:22" ht="21.95" customHeight="1">
      <c r="A17" s="25"/>
      <c r="B17" s="376" t="s">
        <v>38</v>
      </c>
      <c r="C17" s="26"/>
      <c r="D17" s="28"/>
      <c r="E17" s="170"/>
      <c r="F17" s="170"/>
      <c r="G17" s="372"/>
      <c r="I17" s="339"/>
      <c r="J17" s="17"/>
      <c r="K17" s="17"/>
      <c r="N17" s="41"/>
    </row>
    <row r="18" spans="1:22" ht="21.95" customHeight="1">
      <c r="A18" s="25"/>
      <c r="B18" s="376" t="s">
        <v>131</v>
      </c>
      <c r="C18" s="26"/>
      <c r="D18" s="28"/>
      <c r="E18" s="170"/>
      <c r="F18" s="170"/>
      <c r="G18" s="372"/>
      <c r="K18" s="339"/>
      <c r="P18" s="41"/>
    </row>
    <row r="19" spans="1:22" ht="21.95" customHeight="1">
      <c r="A19" s="25"/>
      <c r="B19" s="376"/>
      <c r="C19" s="26"/>
      <c r="D19" s="28"/>
      <c r="E19" s="170"/>
      <c r="F19" s="182"/>
      <c r="G19" s="368"/>
      <c r="H19" s="251"/>
      <c r="I19" s="225"/>
      <c r="J19" s="93"/>
      <c r="K19" s="183"/>
      <c r="M19" s="16"/>
      <c r="O19" s="30"/>
      <c r="S19" s="50"/>
      <c r="V19" s="30"/>
    </row>
    <row r="20" spans="1:22" ht="21.95" customHeight="1">
      <c r="A20" s="25"/>
      <c r="B20" s="376" t="s">
        <v>18</v>
      </c>
      <c r="C20" s="26"/>
      <c r="D20" s="28"/>
      <c r="E20" s="170"/>
      <c r="F20" s="487">
        <v>0.1</v>
      </c>
      <c r="G20" s="372"/>
      <c r="H20" s="94"/>
      <c r="J20" s="94"/>
      <c r="K20" s="94"/>
      <c r="L20" s="397"/>
      <c r="M20" s="185"/>
      <c r="Q20" s="76"/>
    </row>
    <row r="21" spans="1:22" ht="21.95" customHeight="1">
      <c r="A21" s="25"/>
      <c r="B21" s="376"/>
      <c r="C21" s="26"/>
      <c r="D21" s="28"/>
      <c r="E21" s="170"/>
      <c r="F21" s="170"/>
      <c r="G21" s="372"/>
      <c r="H21" s="94"/>
      <c r="I21" s="94"/>
      <c r="J21" s="94"/>
      <c r="K21" s="94"/>
      <c r="L21" s="94"/>
      <c r="M21" s="185"/>
      <c r="Q21" s="76"/>
    </row>
    <row r="22" spans="1:22" ht="21.95" customHeight="1">
      <c r="A22" s="25"/>
      <c r="B22" s="376" t="s">
        <v>170</v>
      </c>
      <c r="C22" s="26"/>
      <c r="D22" s="28"/>
      <c r="E22" s="170"/>
      <c r="F22" s="170"/>
      <c r="G22" s="372"/>
      <c r="H22" s="94"/>
      <c r="I22" s="94"/>
      <c r="J22" s="94"/>
      <c r="K22" s="94"/>
      <c r="L22" s="94"/>
      <c r="M22" s="185"/>
      <c r="Q22" s="76"/>
    </row>
    <row r="23" spans="1:22" ht="21.95" customHeight="1">
      <c r="A23" s="34"/>
      <c r="B23" s="377"/>
      <c r="C23" s="35"/>
      <c r="D23" s="37"/>
      <c r="E23" s="171"/>
      <c r="F23" s="171"/>
      <c r="G23" s="373"/>
      <c r="P23" s="41"/>
    </row>
    <row r="24" spans="1:22" ht="24" customHeight="1">
      <c r="A24" s="38"/>
      <c r="B24" s="38"/>
      <c r="C24" s="38"/>
      <c r="D24" s="38"/>
      <c r="E24" s="38"/>
      <c r="F24" s="38"/>
      <c r="G24" s="38"/>
    </row>
    <row r="26" spans="1:22" s="12" customFormat="1" ht="24" customHeight="1">
      <c r="B26" s="13"/>
      <c r="C26" s="13"/>
      <c r="D26" s="13"/>
      <c r="E26" s="13"/>
      <c r="F26" s="13"/>
      <c r="J26" s="39"/>
      <c r="K26" s="39"/>
    </row>
    <row r="27" spans="1:22" s="12" customFormat="1" ht="24" customHeight="1">
      <c r="B27" s="13"/>
      <c r="C27" s="13"/>
      <c r="D27" s="13"/>
      <c r="E27" s="13"/>
      <c r="F27" s="13"/>
      <c r="J27" s="40"/>
      <c r="K27" s="39"/>
    </row>
    <row r="28" spans="1:22" s="12" customFormat="1" ht="24" customHeight="1">
      <c r="B28" s="13"/>
      <c r="C28" s="13"/>
      <c r="D28" s="13"/>
      <c r="E28" s="13"/>
      <c r="F28" s="13"/>
      <c r="J28" s="40"/>
      <c r="K28" s="39"/>
    </row>
    <row r="29" spans="1:22" s="12" customFormat="1" ht="24" customHeight="1">
      <c r="B29" s="13"/>
      <c r="J29" s="39"/>
      <c r="K29" s="39"/>
    </row>
    <row r="30" spans="1:22" s="12" customFormat="1" ht="24" customHeight="1">
      <c r="B30" s="13"/>
      <c r="J30" s="39"/>
      <c r="K30" s="39"/>
    </row>
    <row r="31" spans="1:22" s="12" customFormat="1" ht="24" customHeight="1">
      <c r="B31" s="13"/>
    </row>
    <row r="32" spans="1:22" s="12" customFormat="1" ht="24" customHeight="1">
      <c r="B32" s="13"/>
    </row>
    <row r="33" spans="2:2" s="12" customFormat="1" ht="24" customHeight="1">
      <c r="B33" s="13"/>
    </row>
    <row r="34" spans="2:2" s="12" customFormat="1" ht="24" customHeight="1">
      <c r="B34" s="13"/>
    </row>
    <row r="390" spans="5:5" ht="24" customHeight="1">
      <c r="E390" s="15">
        <f>SUM(E369:E389)</f>
        <v>0</v>
      </c>
    </row>
  </sheetData>
  <phoneticPr fontId="7"/>
  <printOptions horizontalCentered="1" verticalCentered="1" gridLines="1"/>
  <pageMargins left="0.39370078740157483" right="0.39370078740157483" top="1.2598425196850394" bottom="0.47244094488188981" header="0.82677165354330717" footer="0.39370078740157483"/>
  <pageSetup paperSize="9" scale="10" orientation="portrait" r:id="rId1"/>
  <headerFooter>
    <oddFooter>&amp;C&amp;"ＭＳ 明朝,標準"&amp;10朝　日　村&amp;R&amp;"ＭＳ 明朝,標準"&amp;10Ｎｏ　&amp;P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D40EC-64CD-4F7B-A859-F39FEE378560}">
  <sheetPr>
    <tabColor theme="1" tint="0.499984740745262"/>
    <pageSetUpPr fitToPage="1"/>
  </sheetPr>
  <dimension ref="A1:S23"/>
  <sheetViews>
    <sheetView tabSelected="1" view="pageBreakPreview" zoomScaleNormal="100" zoomScaleSheetLayoutView="100" workbookViewId="0">
      <selection activeCell="G16" sqref="G16"/>
    </sheetView>
  </sheetViews>
  <sheetFormatPr defaultColWidth="9" defaultRowHeight="24" customHeight="1"/>
  <cols>
    <col min="1" max="1" width="8.625" style="41" customWidth="1"/>
    <col min="2" max="2" width="20.625" style="15" customWidth="1"/>
    <col min="3" max="3" width="20.625" style="68" customWidth="1"/>
    <col min="4" max="4" width="10.625" style="68" customWidth="1"/>
    <col min="5" max="5" width="12.625" style="67" customWidth="1"/>
    <col min="6" max="6" width="6.75" style="16" customWidth="1"/>
    <col min="7" max="7" width="13.625" style="15" customWidth="1"/>
    <col min="8" max="8" width="16.875" style="59" customWidth="1"/>
    <col min="9" max="9" width="24.25" style="15" customWidth="1"/>
    <col min="10" max="13" width="8.5" style="17" customWidth="1"/>
    <col min="14" max="14" width="12.125" style="60" customWidth="1"/>
    <col min="15" max="15" width="13" style="61" customWidth="1"/>
    <col min="16" max="16" width="12.75" style="61" customWidth="1"/>
    <col min="17" max="18" width="12.75" style="15" customWidth="1"/>
    <col min="19" max="19" width="11.5" style="15" bestFit="1" customWidth="1"/>
    <col min="20" max="20" width="11" style="15" customWidth="1"/>
    <col min="21" max="16384" width="9" style="15"/>
  </cols>
  <sheetData>
    <row r="1" spans="1:19" s="16" customFormat="1" ht="21.95" customHeight="1">
      <c r="A1" s="502" t="s">
        <v>21</v>
      </c>
      <c r="B1" s="503"/>
      <c r="C1" s="69" t="s">
        <v>22</v>
      </c>
      <c r="D1" s="51"/>
      <c r="E1" s="52" t="s">
        <v>23</v>
      </c>
      <c r="F1" s="24" t="s">
        <v>15</v>
      </c>
      <c r="G1" s="24" t="s">
        <v>24</v>
      </c>
      <c r="H1" s="53" t="s">
        <v>25</v>
      </c>
      <c r="I1" s="42" t="s">
        <v>26</v>
      </c>
      <c r="J1" s="188"/>
      <c r="K1" s="188"/>
      <c r="L1" s="188"/>
      <c r="M1" s="188"/>
      <c r="N1" s="189"/>
      <c r="O1" s="190"/>
      <c r="P1" s="83"/>
      <c r="Q1" s="192"/>
      <c r="R1" s="191"/>
      <c r="S1" s="54"/>
    </row>
    <row r="2" spans="1:19" ht="21.95" customHeight="1">
      <c r="A2" s="240" t="s">
        <v>153</v>
      </c>
      <c r="B2" s="241"/>
      <c r="C2" s="70"/>
      <c r="D2" s="374"/>
      <c r="E2" s="57"/>
      <c r="G2" s="58"/>
      <c r="I2" s="41"/>
    </row>
    <row r="3" spans="1:19" ht="21.95" customHeight="1">
      <c r="A3" s="242"/>
      <c r="B3" s="241"/>
      <c r="C3" s="71"/>
      <c r="D3" s="375"/>
      <c r="E3" s="57"/>
      <c r="G3" s="58"/>
      <c r="H3" s="61"/>
      <c r="I3" s="95"/>
      <c r="N3" s="65"/>
      <c r="Q3" s="59"/>
    </row>
    <row r="4" spans="1:19" ht="21.95" customHeight="1">
      <c r="A4" s="263"/>
      <c r="B4" s="264" t="s">
        <v>0</v>
      </c>
      <c r="C4" s="229" t="s">
        <v>9</v>
      </c>
      <c r="D4" s="264"/>
      <c r="E4" s="65"/>
      <c r="F4" s="61"/>
      <c r="G4" s="58"/>
      <c r="H4" s="61"/>
      <c r="I4" s="95"/>
      <c r="J4" s="65"/>
      <c r="K4" s="65"/>
      <c r="L4" s="65"/>
      <c r="M4" s="65"/>
    </row>
    <row r="5" spans="1:19" ht="21.95" customHeight="1">
      <c r="A5" s="263"/>
      <c r="B5" s="264" t="s">
        <v>1</v>
      </c>
      <c r="C5" s="229" t="s">
        <v>10</v>
      </c>
      <c r="D5" s="264"/>
      <c r="E5" s="60"/>
      <c r="F5" s="61"/>
      <c r="G5" s="58"/>
      <c r="H5" s="61"/>
      <c r="I5" s="95"/>
      <c r="N5" s="65"/>
    </row>
    <row r="6" spans="1:19" ht="21.95" customHeight="1">
      <c r="A6" s="263"/>
      <c r="B6" s="264" t="s">
        <v>2</v>
      </c>
      <c r="C6" s="229" t="s">
        <v>10</v>
      </c>
      <c r="D6" s="264"/>
      <c r="E6" s="60"/>
      <c r="F6" s="61"/>
      <c r="G6" s="58"/>
      <c r="H6" s="61"/>
      <c r="I6" s="95"/>
      <c r="N6" s="239"/>
      <c r="O6" s="233"/>
    </row>
    <row r="7" spans="1:19" ht="21.95" customHeight="1">
      <c r="A7" s="263"/>
      <c r="B7" s="264" t="s">
        <v>3</v>
      </c>
      <c r="C7" s="229" t="s">
        <v>10</v>
      </c>
      <c r="D7" s="264"/>
      <c r="E7" s="60"/>
      <c r="F7" s="61"/>
      <c r="G7" s="58"/>
      <c r="H7" s="61"/>
      <c r="I7" s="95"/>
      <c r="N7" s="239"/>
      <c r="O7" s="233"/>
    </row>
    <row r="8" spans="1:19" ht="21.95" customHeight="1">
      <c r="A8" s="263"/>
      <c r="B8" s="264" t="s">
        <v>4</v>
      </c>
      <c r="C8" s="229" t="s">
        <v>11</v>
      </c>
      <c r="D8" s="264"/>
      <c r="E8" s="84"/>
      <c r="F8" s="61"/>
      <c r="G8" s="58"/>
      <c r="H8" s="61"/>
      <c r="I8" s="342"/>
      <c r="N8" s="65"/>
    </row>
    <row r="9" spans="1:19" ht="21.95" customHeight="1">
      <c r="A9" s="263"/>
      <c r="B9" s="264" t="s">
        <v>5</v>
      </c>
      <c r="C9" s="229" t="s">
        <v>10</v>
      </c>
      <c r="D9" s="264"/>
      <c r="E9" s="60"/>
      <c r="F9" s="61"/>
      <c r="G9" s="58"/>
      <c r="H9" s="61"/>
      <c r="I9" s="95"/>
      <c r="N9" s="65"/>
    </row>
    <row r="10" spans="1:19" ht="21.95" customHeight="1">
      <c r="A10" s="263"/>
      <c r="B10" s="264" t="s">
        <v>6</v>
      </c>
      <c r="C10" s="229" t="s">
        <v>10</v>
      </c>
      <c r="D10" s="264"/>
      <c r="E10" s="60"/>
      <c r="F10" s="61"/>
      <c r="G10" s="64"/>
      <c r="H10" s="64"/>
      <c r="I10" s="41"/>
    </row>
    <row r="11" spans="1:19" ht="21.95" customHeight="1">
      <c r="A11" s="263"/>
      <c r="B11" s="264" t="s">
        <v>7</v>
      </c>
      <c r="C11" s="229" t="s">
        <v>10</v>
      </c>
      <c r="D11" s="264"/>
      <c r="E11" s="60"/>
      <c r="F11" s="61"/>
      <c r="G11" s="64"/>
      <c r="H11" s="64"/>
      <c r="I11" s="41"/>
    </row>
    <row r="12" spans="1:19" ht="21.95" customHeight="1">
      <c r="A12" s="263"/>
      <c r="B12" s="264" t="s">
        <v>8</v>
      </c>
      <c r="C12" s="229" t="s">
        <v>12</v>
      </c>
      <c r="D12" s="264"/>
      <c r="E12" s="60"/>
      <c r="F12" s="61"/>
      <c r="G12" s="64"/>
      <c r="H12" s="64"/>
    </row>
    <row r="13" spans="1:19" ht="21.95" customHeight="1">
      <c r="A13" s="242"/>
      <c r="B13" s="241"/>
      <c r="C13" s="73"/>
      <c r="D13" s="375"/>
      <c r="E13" s="57"/>
      <c r="G13" s="64"/>
      <c r="H13" s="64"/>
      <c r="I13" s="66"/>
    </row>
    <row r="14" spans="1:19" ht="21.95" customHeight="1">
      <c r="A14" s="242"/>
      <c r="B14" s="241"/>
      <c r="C14" s="73"/>
      <c r="D14" s="375"/>
      <c r="E14" s="57"/>
      <c r="G14" s="64"/>
      <c r="H14" s="64"/>
      <c r="I14" s="137"/>
    </row>
    <row r="15" spans="1:19" ht="21.95" customHeight="1">
      <c r="A15" s="242"/>
      <c r="B15" s="241"/>
      <c r="C15" s="73"/>
      <c r="D15" s="375"/>
      <c r="E15" s="57"/>
      <c r="G15" s="64"/>
      <c r="H15" s="64"/>
      <c r="I15" s="72"/>
    </row>
    <row r="16" spans="1:19" ht="21.95" customHeight="1">
      <c r="A16" s="242"/>
      <c r="B16" s="241"/>
      <c r="C16" s="73"/>
      <c r="D16" s="375"/>
      <c r="E16" s="57"/>
      <c r="G16" s="64"/>
      <c r="H16" s="64"/>
      <c r="I16" s="44"/>
    </row>
    <row r="17" spans="1:19" ht="21.95" customHeight="1">
      <c r="A17" s="242"/>
      <c r="B17" s="241"/>
      <c r="C17" s="73"/>
      <c r="D17" s="375"/>
      <c r="E17" s="57"/>
      <c r="G17" s="64"/>
      <c r="H17" s="64"/>
      <c r="I17" s="41"/>
    </row>
    <row r="18" spans="1:19" ht="21.95" customHeight="1">
      <c r="A18" s="242"/>
      <c r="B18" s="241" t="s">
        <v>410</v>
      </c>
      <c r="C18" s="73" t="s">
        <v>414</v>
      </c>
      <c r="D18" s="375" t="s">
        <v>1337</v>
      </c>
      <c r="E18" s="57">
        <v>1</v>
      </c>
      <c r="F18" s="16" t="s">
        <v>239</v>
      </c>
      <c r="G18" s="64"/>
      <c r="H18" s="64"/>
      <c r="I18" s="41"/>
    </row>
    <row r="19" spans="1:19" ht="21.95" customHeight="1">
      <c r="A19" s="242"/>
      <c r="B19" s="241"/>
      <c r="C19" s="73" t="s">
        <v>414</v>
      </c>
      <c r="D19" s="375" t="s">
        <v>1337</v>
      </c>
      <c r="E19" s="57">
        <v>1</v>
      </c>
      <c r="F19" s="16" t="s">
        <v>239</v>
      </c>
      <c r="G19" s="64"/>
      <c r="H19" s="64"/>
      <c r="I19" s="95"/>
      <c r="N19" s="65"/>
    </row>
    <row r="20" spans="1:19" s="194" customFormat="1" ht="21.95" customHeight="1">
      <c r="A20" s="243"/>
      <c r="B20" s="244"/>
      <c r="C20" s="219"/>
      <c r="D20" s="244"/>
      <c r="E20" s="57"/>
      <c r="F20" s="16"/>
      <c r="G20" s="214"/>
      <c r="H20" s="215"/>
      <c r="I20" s="216"/>
      <c r="J20" s="84"/>
      <c r="K20" s="84"/>
      <c r="L20" s="84"/>
      <c r="M20" s="84"/>
      <c r="N20" s="232"/>
      <c r="O20" s="190"/>
      <c r="P20" s="217"/>
      <c r="Q20" s="192"/>
      <c r="R20" s="191"/>
      <c r="S20" s="218"/>
    </row>
    <row r="21" spans="1:19" ht="21.95" customHeight="1">
      <c r="A21" s="242"/>
      <c r="B21" s="241"/>
      <c r="C21" s="71"/>
      <c r="D21" s="375"/>
      <c r="E21" s="57"/>
      <c r="G21" s="58"/>
      <c r="H21" s="61"/>
      <c r="I21" s="95"/>
      <c r="N21" s="239"/>
      <c r="O21" s="233"/>
    </row>
    <row r="22" spans="1:19" ht="21.95" customHeight="1">
      <c r="A22" s="504" t="s">
        <v>27</v>
      </c>
      <c r="B22" s="505"/>
      <c r="C22" s="71"/>
      <c r="D22" s="375"/>
      <c r="E22" s="57"/>
      <c r="G22" s="58"/>
      <c r="I22" s="41"/>
    </row>
    <row r="23" spans="1:19" ht="21.95" customHeight="1">
      <c r="A23" s="245"/>
      <c r="B23" s="241"/>
      <c r="C23" s="71"/>
      <c r="D23" s="375"/>
    </row>
  </sheetData>
  <mergeCells count="2">
    <mergeCell ref="A1:B1"/>
    <mergeCell ref="A22:B22"/>
  </mergeCells>
  <phoneticPr fontId="7"/>
  <printOptions horizontalCentered="1" verticalCentered="1" gridLines="1"/>
  <pageMargins left="0.39370078740157483" right="0.39370078740157483" top="1.2598425196850394" bottom="0.47244094488188981" header="0.82677165354330717" footer="0.39370078740157483"/>
  <pageSetup paperSize="9" scale="72" orientation="portrait" r:id="rId1"/>
  <headerFooter>
    <oddFooter>&amp;C&amp;"ＭＳ 明朝,標準"&amp;10朝　日　村&amp;R&amp;"ＭＳ 明朝,標準"&amp;10Ｎｏ　&amp;P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A45C3-BF21-4549-A004-0357EC574AE8}">
  <sheetPr codeName="Sheet1">
    <tabColor rgb="FFFFC000"/>
  </sheetPr>
  <dimension ref="A1:V390"/>
  <sheetViews>
    <sheetView view="pageBreakPreview" zoomScaleNormal="100" zoomScaleSheetLayoutView="100" workbookViewId="0">
      <selection activeCell="D25" sqref="D25"/>
    </sheetView>
  </sheetViews>
  <sheetFormatPr defaultColWidth="9" defaultRowHeight="24" customHeight="1"/>
  <cols>
    <col min="1" max="1" width="8.625" style="15" customWidth="1"/>
    <col min="2" max="2" width="30.625" style="16" customWidth="1"/>
    <col min="3" max="3" width="25.625" style="15" customWidth="1"/>
    <col min="4" max="4" width="6.75" style="15" customWidth="1"/>
    <col min="5" max="5" width="26.125" style="15" customWidth="1"/>
    <col min="6" max="6" width="19.125" style="15" customWidth="1"/>
    <col min="7" max="7" width="21.875" style="15" customWidth="1"/>
    <col min="8" max="8" width="4.875" style="15" customWidth="1"/>
    <col min="9" max="9" width="12.75" style="15" customWidth="1"/>
    <col min="10" max="10" width="14.125" style="15" customWidth="1"/>
    <col min="11" max="11" width="18.625" style="15" customWidth="1"/>
    <col min="12" max="12" width="11.625" style="15" bestFit="1" customWidth="1"/>
    <col min="13" max="23" width="11.625" style="15" customWidth="1"/>
    <col min="24" max="24" width="12.625" style="15" customWidth="1"/>
    <col min="25" max="16384" width="9" style="15"/>
  </cols>
  <sheetData>
    <row r="1" spans="1:22" ht="21.95" customHeight="1">
      <c r="A1" s="14" t="s">
        <v>37</v>
      </c>
      <c r="I1" s="338"/>
      <c r="J1" s="98"/>
    </row>
    <row r="2" spans="1:22" ht="21.95" customHeight="1">
      <c r="A2" s="253" t="s">
        <v>395</v>
      </c>
      <c r="B2" s="19"/>
      <c r="C2" s="18"/>
      <c r="D2" s="18"/>
      <c r="E2" s="18"/>
      <c r="F2" s="18"/>
      <c r="G2" s="20"/>
      <c r="I2" s="339"/>
      <c r="J2" s="18"/>
      <c r="K2" s="353"/>
    </row>
    <row r="3" spans="1:22" s="16" customFormat="1" ht="21.95" customHeight="1">
      <c r="A3" s="21" t="s">
        <v>14</v>
      </c>
      <c r="B3" s="22"/>
      <c r="C3" s="23"/>
      <c r="D3" s="24" t="s">
        <v>15</v>
      </c>
      <c r="E3" s="175" t="s">
        <v>16</v>
      </c>
      <c r="F3" s="175"/>
      <c r="G3" s="179" t="s">
        <v>13</v>
      </c>
      <c r="H3" s="15"/>
      <c r="I3" s="339"/>
      <c r="J3" s="506" t="s">
        <v>409</v>
      </c>
      <c r="K3" s="507"/>
    </row>
    <row r="4" spans="1:22" ht="21.95" customHeight="1">
      <c r="A4" s="25"/>
      <c r="B4" s="27"/>
      <c r="C4" s="26"/>
      <c r="D4" s="28"/>
      <c r="E4" s="170"/>
      <c r="F4" s="170"/>
      <c r="G4" s="228" t="s">
        <v>171</v>
      </c>
      <c r="I4" s="339"/>
      <c r="J4" s="344"/>
      <c r="K4" s="346"/>
      <c r="L4" s="225"/>
      <c r="M4" s="74"/>
      <c r="O4" s="30"/>
      <c r="Q4" s="30"/>
      <c r="S4" s="50"/>
      <c r="V4" s="30"/>
    </row>
    <row r="5" spans="1:22" ht="21.95" customHeight="1">
      <c r="A5" s="25" t="s">
        <v>31</v>
      </c>
      <c r="B5" s="27" t="s">
        <v>34</v>
      </c>
      <c r="C5" s="26"/>
      <c r="D5" s="28" t="s">
        <v>17</v>
      </c>
      <c r="E5" s="170">
        <f>建築棟別!E21</f>
        <v>0</v>
      </c>
      <c r="F5" s="261"/>
      <c r="G5" s="227"/>
      <c r="H5" s="184"/>
      <c r="I5" s="225">
        <v>113772788</v>
      </c>
      <c r="J5" s="344">
        <f>E5-I5</f>
        <v>-113772788</v>
      </c>
      <c r="K5" s="346"/>
      <c r="M5" s="16"/>
      <c r="O5" s="30"/>
      <c r="S5" s="50"/>
      <c r="V5" s="30"/>
    </row>
    <row r="6" spans="1:22" ht="21.95" customHeight="1">
      <c r="A6" s="25" t="s">
        <v>305</v>
      </c>
      <c r="B6" s="27" t="s">
        <v>139</v>
      </c>
      <c r="C6" s="26"/>
      <c r="D6" s="28" t="s">
        <v>17</v>
      </c>
      <c r="E6" s="170" t="e">
        <f>#REF!</f>
        <v>#REF!</v>
      </c>
      <c r="F6" s="182"/>
      <c r="G6" s="227"/>
      <c r="H6" s="251"/>
      <c r="I6" s="225">
        <v>6793800</v>
      </c>
      <c r="J6" s="344" t="e">
        <f t="shared" ref="J6:J7" si="0">E6-I6</f>
        <v>#REF!</v>
      </c>
      <c r="K6" s="346"/>
      <c r="M6" s="16"/>
      <c r="O6" s="30"/>
      <c r="S6" s="50"/>
      <c r="V6" s="30"/>
    </row>
    <row r="7" spans="1:22" ht="21.95" customHeight="1">
      <c r="A7" s="25" t="s">
        <v>306</v>
      </c>
      <c r="B7" s="27" t="s">
        <v>140</v>
      </c>
      <c r="C7" s="26"/>
      <c r="D7" s="28" t="s">
        <v>17</v>
      </c>
      <c r="E7" s="170" t="e">
        <f>#REF!</f>
        <v>#REF!</v>
      </c>
      <c r="F7" s="182"/>
      <c r="G7" s="227"/>
      <c r="H7" s="251"/>
      <c r="I7" s="225">
        <v>16916360</v>
      </c>
      <c r="J7" s="344" t="e">
        <f t="shared" si="0"/>
        <v>#REF!</v>
      </c>
      <c r="K7" s="346"/>
      <c r="M7" s="16"/>
      <c r="O7" s="30"/>
      <c r="S7" s="50"/>
      <c r="V7" s="30"/>
    </row>
    <row r="8" spans="1:22" ht="21.95" customHeight="1">
      <c r="A8" s="25"/>
      <c r="B8" s="27"/>
      <c r="C8" s="26"/>
      <c r="D8" s="28"/>
      <c r="E8" s="170">
        <v>208365</v>
      </c>
      <c r="F8" s="170"/>
      <c r="G8" s="227" t="s">
        <v>327</v>
      </c>
      <c r="I8" s="339"/>
      <c r="J8" s="344"/>
      <c r="K8" s="346"/>
      <c r="M8" s="16"/>
      <c r="O8" s="30"/>
      <c r="S8" s="50"/>
      <c r="V8" s="30"/>
    </row>
    <row r="9" spans="1:22" ht="21.95" customHeight="1">
      <c r="A9" s="31"/>
      <c r="B9" s="27" t="s">
        <v>32</v>
      </c>
      <c r="C9" s="29"/>
      <c r="D9" s="28"/>
      <c r="E9" s="170" t="e">
        <f>SUM(E5:E8)</f>
        <v>#REF!</v>
      </c>
      <c r="F9" s="170"/>
      <c r="G9" s="265">
        <f>SUM(G5:G8)</f>
        <v>0</v>
      </c>
      <c r="I9" s="379">
        <f>SUM(I5:I8)</f>
        <v>137482948</v>
      </c>
      <c r="J9" s="344" t="e">
        <f>E9-I9</f>
        <v>#REF!</v>
      </c>
      <c r="K9" s="346"/>
      <c r="M9" s="16"/>
      <c r="O9" s="30"/>
      <c r="S9" s="50"/>
      <c r="V9" s="30"/>
    </row>
    <row r="10" spans="1:22" ht="21.95" customHeight="1">
      <c r="A10" s="31"/>
      <c r="B10" s="27"/>
      <c r="C10" s="29"/>
      <c r="D10" s="28"/>
      <c r="E10" s="170"/>
      <c r="F10" s="170"/>
      <c r="G10" s="227"/>
      <c r="I10" s="339"/>
      <c r="J10" s="344"/>
      <c r="K10" s="346"/>
      <c r="M10" s="75"/>
      <c r="O10" s="30"/>
      <c r="P10" s="30"/>
      <c r="S10" s="44"/>
      <c r="V10" s="44"/>
    </row>
    <row r="11" spans="1:22" ht="21.95" customHeight="1">
      <c r="A11" s="25"/>
      <c r="B11" s="27" t="s">
        <v>20</v>
      </c>
      <c r="C11" s="26"/>
      <c r="D11" s="28" t="s">
        <v>17</v>
      </c>
      <c r="E11" s="170" t="e">
        <f>共通仮設!H22</f>
        <v>#DIV/0!</v>
      </c>
      <c r="F11" s="170"/>
      <c r="G11" s="266"/>
      <c r="I11" s="225">
        <v>4562000</v>
      </c>
      <c r="J11" s="344" t="e">
        <f>E11-I11</f>
        <v>#DIV/0!</v>
      </c>
      <c r="K11" s="359"/>
      <c r="M11" s="75"/>
      <c r="O11" s="77"/>
      <c r="P11" s="55"/>
      <c r="S11" s="50"/>
      <c r="V11" s="30"/>
    </row>
    <row r="12" spans="1:22" ht="21.95" customHeight="1">
      <c r="A12" s="31"/>
      <c r="B12" s="27" t="s">
        <v>172</v>
      </c>
      <c r="C12" s="29"/>
      <c r="D12" s="28" t="s">
        <v>17</v>
      </c>
      <c r="E12" s="170" t="e">
        <f>経費!U22</f>
        <v>#DIV/0!</v>
      </c>
      <c r="F12" s="170"/>
      <c r="G12" s="267"/>
      <c r="I12" s="225">
        <v>11833000</v>
      </c>
      <c r="J12" s="344" t="e">
        <f t="shared" ref="J12:J13" si="1">E12-I12</f>
        <v>#DIV/0!</v>
      </c>
      <c r="K12" s="359"/>
      <c r="L12" s="33"/>
    </row>
    <row r="13" spans="1:22" ht="21.95" customHeight="1">
      <c r="A13" s="31"/>
      <c r="B13" s="27" t="s">
        <v>173</v>
      </c>
      <c r="C13" s="29"/>
      <c r="D13" s="28" t="s">
        <v>17</v>
      </c>
      <c r="E13" s="170" t="e">
        <f>経費!P40</f>
        <v>#DIV/0!</v>
      </c>
      <c r="F13" s="170"/>
      <c r="G13" s="268"/>
      <c r="I13" s="225">
        <v>16596000</v>
      </c>
      <c r="J13" s="344" t="e">
        <f t="shared" si="1"/>
        <v>#DIV/0!</v>
      </c>
      <c r="K13" s="359"/>
      <c r="L13" s="33"/>
    </row>
    <row r="14" spans="1:22" ht="21.95" customHeight="1">
      <c r="A14" s="31"/>
      <c r="B14" s="27"/>
      <c r="C14" s="26"/>
      <c r="D14" s="28"/>
      <c r="E14" s="170"/>
      <c r="F14" s="170"/>
      <c r="G14" s="268"/>
      <c r="I14" s="339"/>
      <c r="J14" s="344"/>
      <c r="K14" s="346"/>
      <c r="L14" s="33"/>
    </row>
    <row r="15" spans="1:22" ht="21.95" customHeight="1">
      <c r="A15" s="31"/>
      <c r="B15" s="27"/>
      <c r="C15" s="26"/>
      <c r="D15" s="28"/>
      <c r="E15" s="170"/>
      <c r="F15" s="170"/>
      <c r="G15" s="268"/>
      <c r="I15" s="339"/>
      <c r="J15" s="344"/>
      <c r="K15" s="346"/>
      <c r="L15" s="33"/>
    </row>
    <row r="16" spans="1:22" ht="21.95" customHeight="1">
      <c r="A16" s="25"/>
      <c r="B16" s="27"/>
      <c r="C16" s="26"/>
      <c r="D16" s="28"/>
      <c r="E16" s="170"/>
      <c r="F16" s="230"/>
      <c r="G16" s="176"/>
      <c r="I16" s="339"/>
      <c r="J16" s="344"/>
      <c r="K16" s="346"/>
      <c r="N16" s="41"/>
    </row>
    <row r="17" spans="1:14" ht="21.95" customHeight="1">
      <c r="A17" s="25"/>
      <c r="B17" s="27" t="s">
        <v>174</v>
      </c>
      <c r="C17" s="29"/>
      <c r="D17" s="28"/>
      <c r="E17" s="170" t="e">
        <f>SUM(E9:E16)</f>
        <v>#REF!</v>
      </c>
      <c r="F17" s="170"/>
      <c r="G17" s="176"/>
      <c r="I17" s="379">
        <f>SUM(I9:I16)</f>
        <v>170473948</v>
      </c>
      <c r="J17" s="344"/>
      <c r="K17" s="346"/>
      <c r="N17" s="41"/>
    </row>
    <row r="18" spans="1:14" ht="21.95" customHeight="1">
      <c r="A18" s="25"/>
      <c r="B18" s="27" t="s">
        <v>38</v>
      </c>
      <c r="C18" s="26"/>
      <c r="D18" s="28"/>
      <c r="E18" s="170" t="e">
        <f>ROUNDDOWN(E17,-5)-E17</f>
        <v>#REF!</v>
      </c>
      <c r="F18" s="170"/>
      <c r="G18" s="176"/>
      <c r="I18" s="380">
        <v>-73948</v>
      </c>
      <c r="J18" s="344"/>
      <c r="K18" s="346"/>
      <c r="N18" s="41"/>
    </row>
    <row r="19" spans="1:14" ht="21.95" customHeight="1">
      <c r="A19" s="25"/>
      <c r="B19" s="27" t="s">
        <v>131</v>
      </c>
      <c r="C19" s="26"/>
      <c r="D19" s="28"/>
      <c r="E19" s="170" t="e">
        <f>SUM(E17:E18)</f>
        <v>#REF!</v>
      </c>
      <c r="F19" s="170"/>
      <c r="G19" s="176"/>
      <c r="I19" s="379">
        <f>SUM(I17:I18)</f>
        <v>170400000</v>
      </c>
      <c r="J19" s="344"/>
      <c r="K19" s="346"/>
      <c r="N19" s="41"/>
    </row>
    <row r="20" spans="1:14" ht="21.95" customHeight="1">
      <c r="A20" s="25"/>
      <c r="B20" s="27" t="s">
        <v>18</v>
      </c>
      <c r="C20" s="26"/>
      <c r="D20" s="28"/>
      <c r="E20" s="170" t="e">
        <f>E19*G20</f>
        <v>#REF!</v>
      </c>
      <c r="F20" s="170"/>
      <c r="G20" s="382">
        <v>0.1</v>
      </c>
      <c r="H20" s="94"/>
      <c r="I20" s="381">
        <f>+I19*G20</f>
        <v>17040000</v>
      </c>
      <c r="J20" s="344"/>
      <c r="K20" s="346"/>
      <c r="N20" s="76"/>
    </row>
    <row r="21" spans="1:14" ht="21.95" customHeight="1">
      <c r="A21" s="25"/>
      <c r="B21" s="27"/>
      <c r="C21" s="26"/>
      <c r="D21" s="28"/>
      <c r="E21" s="170"/>
      <c r="F21" s="170"/>
      <c r="G21" s="176"/>
      <c r="H21" s="94"/>
      <c r="J21" s="344"/>
      <c r="K21" s="346"/>
      <c r="N21" s="76"/>
    </row>
    <row r="22" spans="1:14" ht="21.95" customHeight="1">
      <c r="A22" s="25"/>
      <c r="B22" s="27" t="s">
        <v>170</v>
      </c>
      <c r="C22" s="26"/>
      <c r="D22" s="28"/>
      <c r="E22" s="170" t="e">
        <f>SUM(E19:E21)</f>
        <v>#REF!</v>
      </c>
      <c r="F22" s="170"/>
      <c r="G22" s="176"/>
      <c r="H22" s="94"/>
      <c r="I22" s="94">
        <f>SUM(I19:I21)</f>
        <v>187440000</v>
      </c>
      <c r="J22" s="344" t="e">
        <f>E22-I22</f>
        <v>#REF!</v>
      </c>
      <c r="K22" s="354"/>
      <c r="N22" s="76"/>
    </row>
    <row r="23" spans="1:14" ht="21.95" customHeight="1">
      <c r="A23" s="34"/>
      <c r="B23" s="36"/>
      <c r="C23" s="35"/>
      <c r="D23" s="37"/>
      <c r="E23" s="171"/>
      <c r="F23" s="171"/>
      <c r="G23" s="181"/>
      <c r="J23" s="352"/>
      <c r="K23" s="355"/>
      <c r="N23" s="41"/>
    </row>
    <row r="24" spans="1:14" ht="24" customHeight="1">
      <c r="A24" s="38"/>
      <c r="B24" s="38"/>
      <c r="C24" s="38"/>
      <c r="D24" s="38"/>
      <c r="E24" s="38"/>
      <c r="F24" s="38"/>
      <c r="G24" s="38"/>
      <c r="I24" s="94">
        <v>191000000</v>
      </c>
    </row>
    <row r="26" spans="1:14" s="12" customFormat="1" ht="24" customHeight="1">
      <c r="B26" s="13"/>
      <c r="C26" s="13"/>
      <c r="D26" s="13"/>
      <c r="E26" s="13"/>
      <c r="F26" s="13"/>
      <c r="J26" s="39"/>
      <c r="K26" s="39"/>
    </row>
    <row r="27" spans="1:14" s="12" customFormat="1" ht="24" customHeight="1">
      <c r="B27" s="13"/>
      <c r="C27" s="13"/>
      <c r="D27" s="13"/>
      <c r="E27" s="13"/>
      <c r="F27" s="13"/>
      <c r="J27" s="40"/>
      <c r="K27" s="39"/>
    </row>
    <row r="28" spans="1:14" s="12" customFormat="1" ht="24" customHeight="1">
      <c r="B28" s="13"/>
      <c r="C28" s="13"/>
      <c r="D28" s="13"/>
      <c r="E28" s="13"/>
      <c r="F28" s="13"/>
      <c r="J28" s="40"/>
      <c r="K28" s="39"/>
    </row>
    <row r="29" spans="1:14" s="12" customFormat="1" ht="24" customHeight="1">
      <c r="B29" s="13"/>
      <c r="J29" s="39"/>
      <c r="K29" s="39"/>
    </row>
    <row r="30" spans="1:14" s="12" customFormat="1" ht="24" customHeight="1">
      <c r="B30" s="13"/>
      <c r="J30" s="39"/>
      <c r="K30" s="39"/>
    </row>
    <row r="31" spans="1:14" s="12" customFormat="1" ht="24" customHeight="1">
      <c r="B31" s="13"/>
    </row>
    <row r="32" spans="1:14" s="12" customFormat="1" ht="24" customHeight="1">
      <c r="B32" s="13"/>
    </row>
    <row r="33" spans="2:2" s="12" customFormat="1" ht="24" customHeight="1">
      <c r="B33" s="13"/>
    </row>
    <row r="34" spans="2:2" s="12" customFormat="1" ht="24" customHeight="1">
      <c r="B34" s="13"/>
    </row>
    <row r="390" spans="5:5" ht="24" customHeight="1">
      <c r="E390" s="15">
        <f>SUM(E369:E389)</f>
        <v>0</v>
      </c>
    </row>
  </sheetData>
  <mergeCells count="1">
    <mergeCell ref="J3:K3"/>
  </mergeCells>
  <phoneticPr fontId="7"/>
  <printOptions horizontalCentered="1"/>
  <pageMargins left="0.39370078740157483" right="0.39370078740157483" top="1.2598425196850394" bottom="0.47244094488188981" header="0.82677165354330717" footer="0.39370078740157483"/>
  <pageSetup paperSize="9" orientation="portrait" r:id="rId1"/>
  <headerFooter alignWithMargins="0">
    <oddFooter>&amp;C&amp;"ＭＳ 明朝,標準"&amp;10株式会社エイ・デザイン&amp;R&amp;"ＭＳ 明朝,標準"&amp;10&amp;UＮｏ　&amp;P　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C000"/>
  </sheetPr>
  <dimension ref="A1:BQ53"/>
  <sheetViews>
    <sheetView workbookViewId="0">
      <selection activeCell="D25" sqref="D25"/>
    </sheetView>
  </sheetViews>
  <sheetFormatPr defaultRowHeight="13.5"/>
  <cols>
    <col min="1" max="1" width="12.625" style="99" customWidth="1"/>
    <col min="2" max="3" width="2.625" style="99" customWidth="1"/>
    <col min="4" max="5" width="1.625" style="99" customWidth="1"/>
    <col min="6" max="6" width="2.625" style="99" customWidth="1"/>
    <col min="7" max="7" width="7.125" style="99" customWidth="1"/>
    <col min="8" max="8" width="2.625" style="99" customWidth="1"/>
    <col min="9" max="10" width="2.5" style="99" customWidth="1"/>
    <col min="11" max="11" width="7.125" style="99" customWidth="1"/>
    <col min="12" max="12" width="1.625" style="99" customWidth="1"/>
    <col min="13" max="13" width="2.625" style="99" customWidth="1"/>
    <col min="14" max="15" width="1.625" style="99" customWidth="1"/>
    <col min="16" max="16" width="4.25" style="99" customWidth="1"/>
    <col min="17" max="19" width="1.75" style="99" customWidth="1"/>
    <col min="20" max="20" width="2.625" style="99" customWidth="1"/>
    <col min="21" max="21" width="1.625" style="99" customWidth="1"/>
    <col min="22" max="22" width="2.625" style="99" customWidth="1"/>
    <col min="23" max="23" width="5.625" style="99" customWidth="1"/>
    <col min="24" max="24" width="1.625" style="99" customWidth="1"/>
    <col min="25" max="25" width="0.875" style="99" customWidth="1"/>
    <col min="26" max="26" width="8" style="99" customWidth="1"/>
    <col min="27" max="27" width="2.625" style="99" customWidth="1"/>
    <col min="28" max="29" width="1.625" style="99" customWidth="1"/>
    <col min="30" max="31" width="2.625" style="99" customWidth="1"/>
    <col min="32" max="35" width="1.625" style="99" customWidth="1"/>
    <col min="36" max="37" width="2.625" style="99" customWidth="1"/>
    <col min="38" max="41" width="1.625" style="99" customWidth="1"/>
    <col min="42" max="43" width="2.625" style="99" customWidth="1"/>
    <col min="44" max="45" width="1.625" style="99" customWidth="1"/>
    <col min="46" max="46" width="5.625" style="99" customWidth="1"/>
    <col min="47" max="52" width="1.625" style="99" customWidth="1"/>
    <col min="53" max="53" width="3.625" style="99" customWidth="1"/>
    <col min="54" max="55" width="2.625" style="99" customWidth="1"/>
    <col min="56" max="57" width="1.625" style="99" customWidth="1"/>
    <col min="58" max="62" width="2.625" style="99" customWidth="1"/>
    <col min="63" max="63" width="2.125" style="99" customWidth="1"/>
    <col min="64" max="64" width="4.125" style="99" customWidth="1"/>
    <col min="65" max="65" width="2.625" style="99" customWidth="1"/>
    <col min="66" max="66" width="5.625" style="99" customWidth="1"/>
    <col min="67" max="67" width="14.625" style="99" customWidth="1"/>
    <col min="68" max="68" width="9" style="99"/>
    <col min="69" max="69" width="18.75" style="99" bestFit="1" customWidth="1"/>
    <col min="70" max="256" width="9" style="99"/>
    <col min="257" max="257" width="7.625" style="99" customWidth="1"/>
    <col min="258" max="259" width="2.625" style="99" customWidth="1"/>
    <col min="260" max="261" width="1.625" style="99" customWidth="1"/>
    <col min="262" max="262" width="2.625" style="99" customWidth="1"/>
    <col min="263" max="263" width="7.125" style="99" customWidth="1"/>
    <col min="264" max="264" width="2.625" style="99" customWidth="1"/>
    <col min="265" max="266" width="2.5" style="99" customWidth="1"/>
    <col min="267" max="267" width="7.125" style="99" customWidth="1"/>
    <col min="268" max="268" width="1.625" style="99" customWidth="1"/>
    <col min="269" max="269" width="2.625" style="99" customWidth="1"/>
    <col min="270" max="271" width="1.625" style="99" customWidth="1"/>
    <col min="272" max="272" width="4.25" style="99" customWidth="1"/>
    <col min="273" max="275" width="1.625" style="99" customWidth="1"/>
    <col min="276" max="276" width="2.625" style="99" customWidth="1"/>
    <col min="277" max="277" width="1.625" style="99" customWidth="1"/>
    <col min="278" max="278" width="2.625" style="99" customWidth="1"/>
    <col min="279" max="279" width="4.625" style="99" customWidth="1"/>
    <col min="280" max="280" width="1.625" style="99" customWidth="1"/>
    <col min="281" max="281" width="0.875" style="99" customWidth="1"/>
    <col min="282" max="283" width="2.625" style="99" customWidth="1"/>
    <col min="284" max="285" width="1.625" style="99" customWidth="1"/>
    <col min="286" max="287" width="2.625" style="99" customWidth="1"/>
    <col min="288" max="291" width="1.625" style="99" customWidth="1"/>
    <col min="292" max="293" width="2.625" style="99" customWidth="1"/>
    <col min="294" max="297" width="1.625" style="99" customWidth="1"/>
    <col min="298" max="299" width="2.625" style="99" customWidth="1"/>
    <col min="300" max="301" width="1.625" style="99" customWidth="1"/>
    <col min="302" max="302" width="5.625" style="99" customWidth="1"/>
    <col min="303" max="308" width="1.625" style="99" customWidth="1"/>
    <col min="309" max="309" width="3.625" style="99" customWidth="1"/>
    <col min="310" max="311" width="2.625" style="99" customWidth="1"/>
    <col min="312" max="313" width="1.625" style="99" customWidth="1"/>
    <col min="314" max="318" width="2.625" style="99" customWidth="1"/>
    <col min="319" max="319" width="2.125" style="99" customWidth="1"/>
    <col min="320" max="320" width="4.125" style="99" customWidth="1"/>
    <col min="321" max="321" width="2.625" style="99" customWidth="1"/>
    <col min="322" max="322" width="5.625" style="99" customWidth="1"/>
    <col min="323" max="512" width="9" style="99"/>
    <col min="513" max="513" width="7.625" style="99" customWidth="1"/>
    <col min="514" max="515" width="2.625" style="99" customWidth="1"/>
    <col min="516" max="517" width="1.625" style="99" customWidth="1"/>
    <col min="518" max="518" width="2.625" style="99" customWidth="1"/>
    <col min="519" max="519" width="7.125" style="99" customWidth="1"/>
    <col min="520" max="520" width="2.625" style="99" customWidth="1"/>
    <col min="521" max="522" width="2.5" style="99" customWidth="1"/>
    <col min="523" max="523" width="7.125" style="99" customWidth="1"/>
    <col min="524" max="524" width="1.625" style="99" customWidth="1"/>
    <col min="525" max="525" width="2.625" style="99" customWidth="1"/>
    <col min="526" max="527" width="1.625" style="99" customWidth="1"/>
    <col min="528" max="528" width="4.25" style="99" customWidth="1"/>
    <col min="529" max="531" width="1.625" style="99" customWidth="1"/>
    <col min="532" max="532" width="2.625" style="99" customWidth="1"/>
    <col min="533" max="533" width="1.625" style="99" customWidth="1"/>
    <col min="534" max="534" width="2.625" style="99" customWidth="1"/>
    <col min="535" max="535" width="4.625" style="99" customWidth="1"/>
    <col min="536" max="536" width="1.625" style="99" customWidth="1"/>
    <col min="537" max="537" width="0.875" style="99" customWidth="1"/>
    <col min="538" max="539" width="2.625" style="99" customWidth="1"/>
    <col min="540" max="541" width="1.625" style="99" customWidth="1"/>
    <col min="542" max="543" width="2.625" style="99" customWidth="1"/>
    <col min="544" max="547" width="1.625" style="99" customWidth="1"/>
    <col min="548" max="549" width="2.625" style="99" customWidth="1"/>
    <col min="550" max="553" width="1.625" style="99" customWidth="1"/>
    <col min="554" max="555" width="2.625" style="99" customWidth="1"/>
    <col min="556" max="557" width="1.625" style="99" customWidth="1"/>
    <col min="558" max="558" width="5.625" style="99" customWidth="1"/>
    <col min="559" max="564" width="1.625" style="99" customWidth="1"/>
    <col min="565" max="565" width="3.625" style="99" customWidth="1"/>
    <col min="566" max="567" width="2.625" style="99" customWidth="1"/>
    <col min="568" max="569" width="1.625" style="99" customWidth="1"/>
    <col min="570" max="574" width="2.625" style="99" customWidth="1"/>
    <col min="575" max="575" width="2.125" style="99" customWidth="1"/>
    <col min="576" max="576" width="4.125" style="99" customWidth="1"/>
    <col min="577" max="577" width="2.625" style="99" customWidth="1"/>
    <col min="578" max="578" width="5.625" style="99" customWidth="1"/>
    <col min="579" max="768" width="9" style="99"/>
    <col min="769" max="769" width="7.625" style="99" customWidth="1"/>
    <col min="770" max="771" width="2.625" style="99" customWidth="1"/>
    <col min="772" max="773" width="1.625" style="99" customWidth="1"/>
    <col min="774" max="774" width="2.625" style="99" customWidth="1"/>
    <col min="775" max="775" width="7.125" style="99" customWidth="1"/>
    <col min="776" max="776" width="2.625" style="99" customWidth="1"/>
    <col min="777" max="778" width="2.5" style="99" customWidth="1"/>
    <col min="779" max="779" width="7.125" style="99" customWidth="1"/>
    <col min="780" max="780" width="1.625" style="99" customWidth="1"/>
    <col min="781" max="781" width="2.625" style="99" customWidth="1"/>
    <col min="782" max="783" width="1.625" style="99" customWidth="1"/>
    <col min="784" max="784" width="4.25" style="99" customWidth="1"/>
    <col min="785" max="787" width="1.625" style="99" customWidth="1"/>
    <col min="788" max="788" width="2.625" style="99" customWidth="1"/>
    <col min="789" max="789" width="1.625" style="99" customWidth="1"/>
    <col min="790" max="790" width="2.625" style="99" customWidth="1"/>
    <col min="791" max="791" width="4.625" style="99" customWidth="1"/>
    <col min="792" max="792" width="1.625" style="99" customWidth="1"/>
    <col min="793" max="793" width="0.875" style="99" customWidth="1"/>
    <col min="794" max="795" width="2.625" style="99" customWidth="1"/>
    <col min="796" max="797" width="1.625" style="99" customWidth="1"/>
    <col min="798" max="799" width="2.625" style="99" customWidth="1"/>
    <col min="800" max="803" width="1.625" style="99" customWidth="1"/>
    <col min="804" max="805" width="2.625" style="99" customWidth="1"/>
    <col min="806" max="809" width="1.625" style="99" customWidth="1"/>
    <col min="810" max="811" width="2.625" style="99" customWidth="1"/>
    <col min="812" max="813" width="1.625" style="99" customWidth="1"/>
    <col min="814" max="814" width="5.625" style="99" customWidth="1"/>
    <col min="815" max="820" width="1.625" style="99" customWidth="1"/>
    <col min="821" max="821" width="3.625" style="99" customWidth="1"/>
    <col min="822" max="823" width="2.625" style="99" customWidth="1"/>
    <col min="824" max="825" width="1.625" style="99" customWidth="1"/>
    <col min="826" max="830" width="2.625" style="99" customWidth="1"/>
    <col min="831" max="831" width="2.125" style="99" customWidth="1"/>
    <col min="832" max="832" width="4.125" style="99" customWidth="1"/>
    <col min="833" max="833" width="2.625" style="99" customWidth="1"/>
    <col min="834" max="834" width="5.625" style="99" customWidth="1"/>
    <col min="835" max="1024" width="9" style="99"/>
    <col min="1025" max="1025" width="7.625" style="99" customWidth="1"/>
    <col min="1026" max="1027" width="2.625" style="99" customWidth="1"/>
    <col min="1028" max="1029" width="1.625" style="99" customWidth="1"/>
    <col min="1030" max="1030" width="2.625" style="99" customWidth="1"/>
    <col min="1031" max="1031" width="7.125" style="99" customWidth="1"/>
    <col min="1032" max="1032" width="2.625" style="99" customWidth="1"/>
    <col min="1033" max="1034" width="2.5" style="99" customWidth="1"/>
    <col min="1035" max="1035" width="7.125" style="99" customWidth="1"/>
    <col min="1036" max="1036" width="1.625" style="99" customWidth="1"/>
    <col min="1037" max="1037" width="2.625" style="99" customWidth="1"/>
    <col min="1038" max="1039" width="1.625" style="99" customWidth="1"/>
    <col min="1040" max="1040" width="4.25" style="99" customWidth="1"/>
    <col min="1041" max="1043" width="1.625" style="99" customWidth="1"/>
    <col min="1044" max="1044" width="2.625" style="99" customWidth="1"/>
    <col min="1045" max="1045" width="1.625" style="99" customWidth="1"/>
    <col min="1046" max="1046" width="2.625" style="99" customWidth="1"/>
    <col min="1047" max="1047" width="4.625" style="99" customWidth="1"/>
    <col min="1048" max="1048" width="1.625" style="99" customWidth="1"/>
    <col min="1049" max="1049" width="0.875" style="99" customWidth="1"/>
    <col min="1050" max="1051" width="2.625" style="99" customWidth="1"/>
    <col min="1052" max="1053" width="1.625" style="99" customWidth="1"/>
    <col min="1054" max="1055" width="2.625" style="99" customWidth="1"/>
    <col min="1056" max="1059" width="1.625" style="99" customWidth="1"/>
    <col min="1060" max="1061" width="2.625" style="99" customWidth="1"/>
    <col min="1062" max="1065" width="1.625" style="99" customWidth="1"/>
    <col min="1066" max="1067" width="2.625" style="99" customWidth="1"/>
    <col min="1068" max="1069" width="1.625" style="99" customWidth="1"/>
    <col min="1070" max="1070" width="5.625" style="99" customWidth="1"/>
    <col min="1071" max="1076" width="1.625" style="99" customWidth="1"/>
    <col min="1077" max="1077" width="3.625" style="99" customWidth="1"/>
    <col min="1078" max="1079" width="2.625" style="99" customWidth="1"/>
    <col min="1080" max="1081" width="1.625" style="99" customWidth="1"/>
    <col min="1082" max="1086" width="2.625" style="99" customWidth="1"/>
    <col min="1087" max="1087" width="2.125" style="99" customWidth="1"/>
    <col min="1088" max="1088" width="4.125" style="99" customWidth="1"/>
    <col min="1089" max="1089" width="2.625" style="99" customWidth="1"/>
    <col min="1090" max="1090" width="5.625" style="99" customWidth="1"/>
    <col min="1091" max="1280" width="9" style="99"/>
    <col min="1281" max="1281" width="7.625" style="99" customWidth="1"/>
    <col min="1282" max="1283" width="2.625" style="99" customWidth="1"/>
    <col min="1284" max="1285" width="1.625" style="99" customWidth="1"/>
    <col min="1286" max="1286" width="2.625" style="99" customWidth="1"/>
    <col min="1287" max="1287" width="7.125" style="99" customWidth="1"/>
    <col min="1288" max="1288" width="2.625" style="99" customWidth="1"/>
    <col min="1289" max="1290" width="2.5" style="99" customWidth="1"/>
    <col min="1291" max="1291" width="7.125" style="99" customWidth="1"/>
    <col min="1292" max="1292" width="1.625" style="99" customWidth="1"/>
    <col min="1293" max="1293" width="2.625" style="99" customWidth="1"/>
    <col min="1294" max="1295" width="1.625" style="99" customWidth="1"/>
    <col min="1296" max="1296" width="4.25" style="99" customWidth="1"/>
    <col min="1297" max="1299" width="1.625" style="99" customWidth="1"/>
    <col min="1300" max="1300" width="2.625" style="99" customWidth="1"/>
    <col min="1301" max="1301" width="1.625" style="99" customWidth="1"/>
    <col min="1302" max="1302" width="2.625" style="99" customWidth="1"/>
    <col min="1303" max="1303" width="4.625" style="99" customWidth="1"/>
    <col min="1304" max="1304" width="1.625" style="99" customWidth="1"/>
    <col min="1305" max="1305" width="0.875" style="99" customWidth="1"/>
    <col min="1306" max="1307" width="2.625" style="99" customWidth="1"/>
    <col min="1308" max="1309" width="1.625" style="99" customWidth="1"/>
    <col min="1310" max="1311" width="2.625" style="99" customWidth="1"/>
    <col min="1312" max="1315" width="1.625" style="99" customWidth="1"/>
    <col min="1316" max="1317" width="2.625" style="99" customWidth="1"/>
    <col min="1318" max="1321" width="1.625" style="99" customWidth="1"/>
    <col min="1322" max="1323" width="2.625" style="99" customWidth="1"/>
    <col min="1324" max="1325" width="1.625" style="99" customWidth="1"/>
    <col min="1326" max="1326" width="5.625" style="99" customWidth="1"/>
    <col min="1327" max="1332" width="1.625" style="99" customWidth="1"/>
    <col min="1333" max="1333" width="3.625" style="99" customWidth="1"/>
    <col min="1334" max="1335" width="2.625" style="99" customWidth="1"/>
    <col min="1336" max="1337" width="1.625" style="99" customWidth="1"/>
    <col min="1338" max="1342" width="2.625" style="99" customWidth="1"/>
    <col min="1343" max="1343" width="2.125" style="99" customWidth="1"/>
    <col min="1344" max="1344" width="4.125" style="99" customWidth="1"/>
    <col min="1345" max="1345" width="2.625" style="99" customWidth="1"/>
    <col min="1346" max="1346" width="5.625" style="99" customWidth="1"/>
    <col min="1347" max="1536" width="9" style="99"/>
    <col min="1537" max="1537" width="7.625" style="99" customWidth="1"/>
    <col min="1538" max="1539" width="2.625" style="99" customWidth="1"/>
    <col min="1540" max="1541" width="1.625" style="99" customWidth="1"/>
    <col min="1542" max="1542" width="2.625" style="99" customWidth="1"/>
    <col min="1543" max="1543" width="7.125" style="99" customWidth="1"/>
    <col min="1544" max="1544" width="2.625" style="99" customWidth="1"/>
    <col min="1545" max="1546" width="2.5" style="99" customWidth="1"/>
    <col min="1547" max="1547" width="7.125" style="99" customWidth="1"/>
    <col min="1548" max="1548" width="1.625" style="99" customWidth="1"/>
    <col min="1549" max="1549" width="2.625" style="99" customWidth="1"/>
    <col min="1550" max="1551" width="1.625" style="99" customWidth="1"/>
    <col min="1552" max="1552" width="4.25" style="99" customWidth="1"/>
    <col min="1553" max="1555" width="1.625" style="99" customWidth="1"/>
    <col min="1556" max="1556" width="2.625" style="99" customWidth="1"/>
    <col min="1557" max="1557" width="1.625" style="99" customWidth="1"/>
    <col min="1558" max="1558" width="2.625" style="99" customWidth="1"/>
    <col min="1559" max="1559" width="4.625" style="99" customWidth="1"/>
    <col min="1560" max="1560" width="1.625" style="99" customWidth="1"/>
    <col min="1561" max="1561" width="0.875" style="99" customWidth="1"/>
    <col min="1562" max="1563" width="2.625" style="99" customWidth="1"/>
    <col min="1564" max="1565" width="1.625" style="99" customWidth="1"/>
    <col min="1566" max="1567" width="2.625" style="99" customWidth="1"/>
    <col min="1568" max="1571" width="1.625" style="99" customWidth="1"/>
    <col min="1572" max="1573" width="2.625" style="99" customWidth="1"/>
    <col min="1574" max="1577" width="1.625" style="99" customWidth="1"/>
    <col min="1578" max="1579" width="2.625" style="99" customWidth="1"/>
    <col min="1580" max="1581" width="1.625" style="99" customWidth="1"/>
    <col min="1582" max="1582" width="5.625" style="99" customWidth="1"/>
    <col min="1583" max="1588" width="1.625" style="99" customWidth="1"/>
    <col min="1589" max="1589" width="3.625" style="99" customWidth="1"/>
    <col min="1590" max="1591" width="2.625" style="99" customWidth="1"/>
    <col min="1592" max="1593" width="1.625" style="99" customWidth="1"/>
    <col min="1594" max="1598" width="2.625" style="99" customWidth="1"/>
    <col min="1599" max="1599" width="2.125" style="99" customWidth="1"/>
    <col min="1600" max="1600" width="4.125" style="99" customWidth="1"/>
    <col min="1601" max="1601" width="2.625" style="99" customWidth="1"/>
    <col min="1602" max="1602" width="5.625" style="99" customWidth="1"/>
    <col min="1603" max="1792" width="9" style="99"/>
    <col min="1793" max="1793" width="7.625" style="99" customWidth="1"/>
    <col min="1794" max="1795" width="2.625" style="99" customWidth="1"/>
    <col min="1796" max="1797" width="1.625" style="99" customWidth="1"/>
    <col min="1798" max="1798" width="2.625" style="99" customWidth="1"/>
    <col min="1799" max="1799" width="7.125" style="99" customWidth="1"/>
    <col min="1800" max="1800" width="2.625" style="99" customWidth="1"/>
    <col min="1801" max="1802" width="2.5" style="99" customWidth="1"/>
    <col min="1803" max="1803" width="7.125" style="99" customWidth="1"/>
    <col min="1804" max="1804" width="1.625" style="99" customWidth="1"/>
    <col min="1805" max="1805" width="2.625" style="99" customWidth="1"/>
    <col min="1806" max="1807" width="1.625" style="99" customWidth="1"/>
    <col min="1808" max="1808" width="4.25" style="99" customWidth="1"/>
    <col min="1809" max="1811" width="1.625" style="99" customWidth="1"/>
    <col min="1812" max="1812" width="2.625" style="99" customWidth="1"/>
    <col min="1813" max="1813" width="1.625" style="99" customWidth="1"/>
    <col min="1814" max="1814" width="2.625" style="99" customWidth="1"/>
    <col min="1815" max="1815" width="4.625" style="99" customWidth="1"/>
    <col min="1816" max="1816" width="1.625" style="99" customWidth="1"/>
    <col min="1817" max="1817" width="0.875" style="99" customWidth="1"/>
    <col min="1818" max="1819" width="2.625" style="99" customWidth="1"/>
    <col min="1820" max="1821" width="1.625" style="99" customWidth="1"/>
    <col min="1822" max="1823" width="2.625" style="99" customWidth="1"/>
    <col min="1824" max="1827" width="1.625" style="99" customWidth="1"/>
    <col min="1828" max="1829" width="2.625" style="99" customWidth="1"/>
    <col min="1830" max="1833" width="1.625" style="99" customWidth="1"/>
    <col min="1834" max="1835" width="2.625" style="99" customWidth="1"/>
    <col min="1836" max="1837" width="1.625" style="99" customWidth="1"/>
    <col min="1838" max="1838" width="5.625" style="99" customWidth="1"/>
    <col min="1839" max="1844" width="1.625" style="99" customWidth="1"/>
    <col min="1845" max="1845" width="3.625" style="99" customWidth="1"/>
    <col min="1846" max="1847" width="2.625" style="99" customWidth="1"/>
    <col min="1848" max="1849" width="1.625" style="99" customWidth="1"/>
    <col min="1850" max="1854" width="2.625" style="99" customWidth="1"/>
    <col min="1855" max="1855" width="2.125" style="99" customWidth="1"/>
    <col min="1856" max="1856" width="4.125" style="99" customWidth="1"/>
    <col min="1857" max="1857" width="2.625" style="99" customWidth="1"/>
    <col min="1858" max="1858" width="5.625" style="99" customWidth="1"/>
    <col min="1859" max="2048" width="9" style="99"/>
    <col min="2049" max="2049" width="7.625" style="99" customWidth="1"/>
    <col min="2050" max="2051" width="2.625" style="99" customWidth="1"/>
    <col min="2052" max="2053" width="1.625" style="99" customWidth="1"/>
    <col min="2054" max="2054" width="2.625" style="99" customWidth="1"/>
    <col min="2055" max="2055" width="7.125" style="99" customWidth="1"/>
    <col min="2056" max="2056" width="2.625" style="99" customWidth="1"/>
    <col min="2057" max="2058" width="2.5" style="99" customWidth="1"/>
    <col min="2059" max="2059" width="7.125" style="99" customWidth="1"/>
    <col min="2060" max="2060" width="1.625" style="99" customWidth="1"/>
    <col min="2061" max="2061" width="2.625" style="99" customWidth="1"/>
    <col min="2062" max="2063" width="1.625" style="99" customWidth="1"/>
    <col min="2064" max="2064" width="4.25" style="99" customWidth="1"/>
    <col min="2065" max="2067" width="1.625" style="99" customWidth="1"/>
    <col min="2068" max="2068" width="2.625" style="99" customWidth="1"/>
    <col min="2069" max="2069" width="1.625" style="99" customWidth="1"/>
    <col min="2070" max="2070" width="2.625" style="99" customWidth="1"/>
    <col min="2071" max="2071" width="4.625" style="99" customWidth="1"/>
    <col min="2072" max="2072" width="1.625" style="99" customWidth="1"/>
    <col min="2073" max="2073" width="0.875" style="99" customWidth="1"/>
    <col min="2074" max="2075" width="2.625" style="99" customWidth="1"/>
    <col min="2076" max="2077" width="1.625" style="99" customWidth="1"/>
    <col min="2078" max="2079" width="2.625" style="99" customWidth="1"/>
    <col min="2080" max="2083" width="1.625" style="99" customWidth="1"/>
    <col min="2084" max="2085" width="2.625" style="99" customWidth="1"/>
    <col min="2086" max="2089" width="1.625" style="99" customWidth="1"/>
    <col min="2090" max="2091" width="2.625" style="99" customWidth="1"/>
    <col min="2092" max="2093" width="1.625" style="99" customWidth="1"/>
    <col min="2094" max="2094" width="5.625" style="99" customWidth="1"/>
    <col min="2095" max="2100" width="1.625" style="99" customWidth="1"/>
    <col min="2101" max="2101" width="3.625" style="99" customWidth="1"/>
    <col min="2102" max="2103" width="2.625" style="99" customWidth="1"/>
    <col min="2104" max="2105" width="1.625" style="99" customWidth="1"/>
    <col min="2106" max="2110" width="2.625" style="99" customWidth="1"/>
    <col min="2111" max="2111" width="2.125" style="99" customWidth="1"/>
    <col min="2112" max="2112" width="4.125" style="99" customWidth="1"/>
    <col min="2113" max="2113" width="2.625" style="99" customWidth="1"/>
    <col min="2114" max="2114" width="5.625" style="99" customWidth="1"/>
    <col min="2115" max="2304" width="9" style="99"/>
    <col min="2305" max="2305" width="7.625" style="99" customWidth="1"/>
    <col min="2306" max="2307" width="2.625" style="99" customWidth="1"/>
    <col min="2308" max="2309" width="1.625" style="99" customWidth="1"/>
    <col min="2310" max="2310" width="2.625" style="99" customWidth="1"/>
    <col min="2311" max="2311" width="7.125" style="99" customWidth="1"/>
    <col min="2312" max="2312" width="2.625" style="99" customWidth="1"/>
    <col min="2313" max="2314" width="2.5" style="99" customWidth="1"/>
    <col min="2315" max="2315" width="7.125" style="99" customWidth="1"/>
    <col min="2316" max="2316" width="1.625" style="99" customWidth="1"/>
    <col min="2317" max="2317" width="2.625" style="99" customWidth="1"/>
    <col min="2318" max="2319" width="1.625" style="99" customWidth="1"/>
    <col min="2320" max="2320" width="4.25" style="99" customWidth="1"/>
    <col min="2321" max="2323" width="1.625" style="99" customWidth="1"/>
    <col min="2324" max="2324" width="2.625" style="99" customWidth="1"/>
    <col min="2325" max="2325" width="1.625" style="99" customWidth="1"/>
    <col min="2326" max="2326" width="2.625" style="99" customWidth="1"/>
    <col min="2327" max="2327" width="4.625" style="99" customWidth="1"/>
    <col min="2328" max="2328" width="1.625" style="99" customWidth="1"/>
    <col min="2329" max="2329" width="0.875" style="99" customWidth="1"/>
    <col min="2330" max="2331" width="2.625" style="99" customWidth="1"/>
    <col min="2332" max="2333" width="1.625" style="99" customWidth="1"/>
    <col min="2334" max="2335" width="2.625" style="99" customWidth="1"/>
    <col min="2336" max="2339" width="1.625" style="99" customWidth="1"/>
    <col min="2340" max="2341" width="2.625" style="99" customWidth="1"/>
    <col min="2342" max="2345" width="1.625" style="99" customWidth="1"/>
    <col min="2346" max="2347" width="2.625" style="99" customWidth="1"/>
    <col min="2348" max="2349" width="1.625" style="99" customWidth="1"/>
    <col min="2350" max="2350" width="5.625" style="99" customWidth="1"/>
    <col min="2351" max="2356" width="1.625" style="99" customWidth="1"/>
    <col min="2357" max="2357" width="3.625" style="99" customWidth="1"/>
    <col min="2358" max="2359" width="2.625" style="99" customWidth="1"/>
    <col min="2360" max="2361" width="1.625" style="99" customWidth="1"/>
    <col min="2362" max="2366" width="2.625" style="99" customWidth="1"/>
    <col min="2367" max="2367" width="2.125" style="99" customWidth="1"/>
    <col min="2368" max="2368" width="4.125" style="99" customWidth="1"/>
    <col min="2369" max="2369" width="2.625" style="99" customWidth="1"/>
    <col min="2370" max="2370" width="5.625" style="99" customWidth="1"/>
    <col min="2371" max="2560" width="9" style="99"/>
    <col min="2561" max="2561" width="7.625" style="99" customWidth="1"/>
    <col min="2562" max="2563" width="2.625" style="99" customWidth="1"/>
    <col min="2564" max="2565" width="1.625" style="99" customWidth="1"/>
    <col min="2566" max="2566" width="2.625" style="99" customWidth="1"/>
    <col min="2567" max="2567" width="7.125" style="99" customWidth="1"/>
    <col min="2568" max="2568" width="2.625" style="99" customWidth="1"/>
    <col min="2569" max="2570" width="2.5" style="99" customWidth="1"/>
    <col min="2571" max="2571" width="7.125" style="99" customWidth="1"/>
    <col min="2572" max="2572" width="1.625" style="99" customWidth="1"/>
    <col min="2573" max="2573" width="2.625" style="99" customWidth="1"/>
    <col min="2574" max="2575" width="1.625" style="99" customWidth="1"/>
    <col min="2576" max="2576" width="4.25" style="99" customWidth="1"/>
    <col min="2577" max="2579" width="1.625" style="99" customWidth="1"/>
    <col min="2580" max="2580" width="2.625" style="99" customWidth="1"/>
    <col min="2581" max="2581" width="1.625" style="99" customWidth="1"/>
    <col min="2582" max="2582" width="2.625" style="99" customWidth="1"/>
    <col min="2583" max="2583" width="4.625" style="99" customWidth="1"/>
    <col min="2584" max="2584" width="1.625" style="99" customWidth="1"/>
    <col min="2585" max="2585" width="0.875" style="99" customWidth="1"/>
    <col min="2586" max="2587" width="2.625" style="99" customWidth="1"/>
    <col min="2588" max="2589" width="1.625" style="99" customWidth="1"/>
    <col min="2590" max="2591" width="2.625" style="99" customWidth="1"/>
    <col min="2592" max="2595" width="1.625" style="99" customWidth="1"/>
    <col min="2596" max="2597" width="2.625" style="99" customWidth="1"/>
    <col min="2598" max="2601" width="1.625" style="99" customWidth="1"/>
    <col min="2602" max="2603" width="2.625" style="99" customWidth="1"/>
    <col min="2604" max="2605" width="1.625" style="99" customWidth="1"/>
    <col min="2606" max="2606" width="5.625" style="99" customWidth="1"/>
    <col min="2607" max="2612" width="1.625" style="99" customWidth="1"/>
    <col min="2613" max="2613" width="3.625" style="99" customWidth="1"/>
    <col min="2614" max="2615" width="2.625" style="99" customWidth="1"/>
    <col min="2616" max="2617" width="1.625" style="99" customWidth="1"/>
    <col min="2618" max="2622" width="2.625" style="99" customWidth="1"/>
    <col min="2623" max="2623" width="2.125" style="99" customWidth="1"/>
    <col min="2624" max="2624" width="4.125" style="99" customWidth="1"/>
    <col min="2625" max="2625" width="2.625" style="99" customWidth="1"/>
    <col min="2626" max="2626" width="5.625" style="99" customWidth="1"/>
    <col min="2627" max="2816" width="9" style="99"/>
    <col min="2817" max="2817" width="7.625" style="99" customWidth="1"/>
    <col min="2818" max="2819" width="2.625" style="99" customWidth="1"/>
    <col min="2820" max="2821" width="1.625" style="99" customWidth="1"/>
    <col min="2822" max="2822" width="2.625" style="99" customWidth="1"/>
    <col min="2823" max="2823" width="7.125" style="99" customWidth="1"/>
    <col min="2824" max="2824" width="2.625" style="99" customWidth="1"/>
    <col min="2825" max="2826" width="2.5" style="99" customWidth="1"/>
    <col min="2827" max="2827" width="7.125" style="99" customWidth="1"/>
    <col min="2828" max="2828" width="1.625" style="99" customWidth="1"/>
    <col min="2829" max="2829" width="2.625" style="99" customWidth="1"/>
    <col min="2830" max="2831" width="1.625" style="99" customWidth="1"/>
    <col min="2832" max="2832" width="4.25" style="99" customWidth="1"/>
    <col min="2833" max="2835" width="1.625" style="99" customWidth="1"/>
    <col min="2836" max="2836" width="2.625" style="99" customWidth="1"/>
    <col min="2837" max="2837" width="1.625" style="99" customWidth="1"/>
    <col min="2838" max="2838" width="2.625" style="99" customWidth="1"/>
    <col min="2839" max="2839" width="4.625" style="99" customWidth="1"/>
    <col min="2840" max="2840" width="1.625" style="99" customWidth="1"/>
    <col min="2841" max="2841" width="0.875" style="99" customWidth="1"/>
    <col min="2842" max="2843" width="2.625" style="99" customWidth="1"/>
    <col min="2844" max="2845" width="1.625" style="99" customWidth="1"/>
    <col min="2846" max="2847" width="2.625" style="99" customWidth="1"/>
    <col min="2848" max="2851" width="1.625" style="99" customWidth="1"/>
    <col min="2852" max="2853" width="2.625" style="99" customWidth="1"/>
    <col min="2854" max="2857" width="1.625" style="99" customWidth="1"/>
    <col min="2858" max="2859" width="2.625" style="99" customWidth="1"/>
    <col min="2860" max="2861" width="1.625" style="99" customWidth="1"/>
    <col min="2862" max="2862" width="5.625" style="99" customWidth="1"/>
    <col min="2863" max="2868" width="1.625" style="99" customWidth="1"/>
    <col min="2869" max="2869" width="3.625" style="99" customWidth="1"/>
    <col min="2870" max="2871" width="2.625" style="99" customWidth="1"/>
    <col min="2872" max="2873" width="1.625" style="99" customWidth="1"/>
    <col min="2874" max="2878" width="2.625" style="99" customWidth="1"/>
    <col min="2879" max="2879" width="2.125" style="99" customWidth="1"/>
    <col min="2880" max="2880" width="4.125" style="99" customWidth="1"/>
    <col min="2881" max="2881" width="2.625" style="99" customWidth="1"/>
    <col min="2882" max="2882" width="5.625" style="99" customWidth="1"/>
    <col min="2883" max="3072" width="9" style="99"/>
    <col min="3073" max="3073" width="7.625" style="99" customWidth="1"/>
    <col min="3074" max="3075" width="2.625" style="99" customWidth="1"/>
    <col min="3076" max="3077" width="1.625" style="99" customWidth="1"/>
    <col min="3078" max="3078" width="2.625" style="99" customWidth="1"/>
    <col min="3079" max="3079" width="7.125" style="99" customWidth="1"/>
    <col min="3080" max="3080" width="2.625" style="99" customWidth="1"/>
    <col min="3081" max="3082" width="2.5" style="99" customWidth="1"/>
    <col min="3083" max="3083" width="7.125" style="99" customWidth="1"/>
    <col min="3084" max="3084" width="1.625" style="99" customWidth="1"/>
    <col min="3085" max="3085" width="2.625" style="99" customWidth="1"/>
    <col min="3086" max="3087" width="1.625" style="99" customWidth="1"/>
    <col min="3088" max="3088" width="4.25" style="99" customWidth="1"/>
    <col min="3089" max="3091" width="1.625" style="99" customWidth="1"/>
    <col min="3092" max="3092" width="2.625" style="99" customWidth="1"/>
    <col min="3093" max="3093" width="1.625" style="99" customWidth="1"/>
    <col min="3094" max="3094" width="2.625" style="99" customWidth="1"/>
    <col min="3095" max="3095" width="4.625" style="99" customWidth="1"/>
    <col min="3096" max="3096" width="1.625" style="99" customWidth="1"/>
    <col min="3097" max="3097" width="0.875" style="99" customWidth="1"/>
    <col min="3098" max="3099" width="2.625" style="99" customWidth="1"/>
    <col min="3100" max="3101" width="1.625" style="99" customWidth="1"/>
    <col min="3102" max="3103" width="2.625" style="99" customWidth="1"/>
    <col min="3104" max="3107" width="1.625" style="99" customWidth="1"/>
    <col min="3108" max="3109" width="2.625" style="99" customWidth="1"/>
    <col min="3110" max="3113" width="1.625" style="99" customWidth="1"/>
    <col min="3114" max="3115" width="2.625" style="99" customWidth="1"/>
    <col min="3116" max="3117" width="1.625" style="99" customWidth="1"/>
    <col min="3118" max="3118" width="5.625" style="99" customWidth="1"/>
    <col min="3119" max="3124" width="1.625" style="99" customWidth="1"/>
    <col min="3125" max="3125" width="3.625" style="99" customWidth="1"/>
    <col min="3126" max="3127" width="2.625" style="99" customWidth="1"/>
    <col min="3128" max="3129" width="1.625" style="99" customWidth="1"/>
    <col min="3130" max="3134" width="2.625" style="99" customWidth="1"/>
    <col min="3135" max="3135" width="2.125" style="99" customWidth="1"/>
    <col min="3136" max="3136" width="4.125" style="99" customWidth="1"/>
    <col min="3137" max="3137" width="2.625" style="99" customWidth="1"/>
    <col min="3138" max="3138" width="5.625" style="99" customWidth="1"/>
    <col min="3139" max="3328" width="9" style="99"/>
    <col min="3329" max="3329" width="7.625" style="99" customWidth="1"/>
    <col min="3330" max="3331" width="2.625" style="99" customWidth="1"/>
    <col min="3332" max="3333" width="1.625" style="99" customWidth="1"/>
    <col min="3334" max="3334" width="2.625" style="99" customWidth="1"/>
    <col min="3335" max="3335" width="7.125" style="99" customWidth="1"/>
    <col min="3336" max="3336" width="2.625" style="99" customWidth="1"/>
    <col min="3337" max="3338" width="2.5" style="99" customWidth="1"/>
    <col min="3339" max="3339" width="7.125" style="99" customWidth="1"/>
    <col min="3340" max="3340" width="1.625" style="99" customWidth="1"/>
    <col min="3341" max="3341" width="2.625" style="99" customWidth="1"/>
    <col min="3342" max="3343" width="1.625" style="99" customWidth="1"/>
    <col min="3344" max="3344" width="4.25" style="99" customWidth="1"/>
    <col min="3345" max="3347" width="1.625" style="99" customWidth="1"/>
    <col min="3348" max="3348" width="2.625" style="99" customWidth="1"/>
    <col min="3349" max="3349" width="1.625" style="99" customWidth="1"/>
    <col min="3350" max="3350" width="2.625" style="99" customWidth="1"/>
    <col min="3351" max="3351" width="4.625" style="99" customWidth="1"/>
    <col min="3352" max="3352" width="1.625" style="99" customWidth="1"/>
    <col min="3353" max="3353" width="0.875" style="99" customWidth="1"/>
    <col min="3354" max="3355" width="2.625" style="99" customWidth="1"/>
    <col min="3356" max="3357" width="1.625" style="99" customWidth="1"/>
    <col min="3358" max="3359" width="2.625" style="99" customWidth="1"/>
    <col min="3360" max="3363" width="1.625" style="99" customWidth="1"/>
    <col min="3364" max="3365" width="2.625" style="99" customWidth="1"/>
    <col min="3366" max="3369" width="1.625" style="99" customWidth="1"/>
    <col min="3370" max="3371" width="2.625" style="99" customWidth="1"/>
    <col min="3372" max="3373" width="1.625" style="99" customWidth="1"/>
    <col min="3374" max="3374" width="5.625" style="99" customWidth="1"/>
    <col min="3375" max="3380" width="1.625" style="99" customWidth="1"/>
    <col min="3381" max="3381" width="3.625" style="99" customWidth="1"/>
    <col min="3382" max="3383" width="2.625" style="99" customWidth="1"/>
    <col min="3384" max="3385" width="1.625" style="99" customWidth="1"/>
    <col min="3386" max="3390" width="2.625" style="99" customWidth="1"/>
    <col min="3391" max="3391" width="2.125" style="99" customWidth="1"/>
    <col min="3392" max="3392" width="4.125" style="99" customWidth="1"/>
    <col min="3393" max="3393" width="2.625" style="99" customWidth="1"/>
    <col min="3394" max="3394" width="5.625" style="99" customWidth="1"/>
    <col min="3395" max="3584" width="9" style="99"/>
    <col min="3585" max="3585" width="7.625" style="99" customWidth="1"/>
    <col min="3586" max="3587" width="2.625" style="99" customWidth="1"/>
    <col min="3588" max="3589" width="1.625" style="99" customWidth="1"/>
    <col min="3590" max="3590" width="2.625" style="99" customWidth="1"/>
    <col min="3591" max="3591" width="7.125" style="99" customWidth="1"/>
    <col min="3592" max="3592" width="2.625" style="99" customWidth="1"/>
    <col min="3593" max="3594" width="2.5" style="99" customWidth="1"/>
    <col min="3595" max="3595" width="7.125" style="99" customWidth="1"/>
    <col min="3596" max="3596" width="1.625" style="99" customWidth="1"/>
    <col min="3597" max="3597" width="2.625" style="99" customWidth="1"/>
    <col min="3598" max="3599" width="1.625" style="99" customWidth="1"/>
    <col min="3600" max="3600" width="4.25" style="99" customWidth="1"/>
    <col min="3601" max="3603" width="1.625" style="99" customWidth="1"/>
    <col min="3604" max="3604" width="2.625" style="99" customWidth="1"/>
    <col min="3605" max="3605" width="1.625" style="99" customWidth="1"/>
    <col min="3606" max="3606" width="2.625" style="99" customWidth="1"/>
    <col min="3607" max="3607" width="4.625" style="99" customWidth="1"/>
    <col min="3608" max="3608" width="1.625" style="99" customWidth="1"/>
    <col min="3609" max="3609" width="0.875" style="99" customWidth="1"/>
    <col min="3610" max="3611" width="2.625" style="99" customWidth="1"/>
    <col min="3612" max="3613" width="1.625" style="99" customWidth="1"/>
    <col min="3614" max="3615" width="2.625" style="99" customWidth="1"/>
    <col min="3616" max="3619" width="1.625" style="99" customWidth="1"/>
    <col min="3620" max="3621" width="2.625" style="99" customWidth="1"/>
    <col min="3622" max="3625" width="1.625" style="99" customWidth="1"/>
    <col min="3626" max="3627" width="2.625" style="99" customWidth="1"/>
    <col min="3628" max="3629" width="1.625" style="99" customWidth="1"/>
    <col min="3630" max="3630" width="5.625" style="99" customWidth="1"/>
    <col min="3631" max="3636" width="1.625" style="99" customWidth="1"/>
    <col min="3637" max="3637" width="3.625" style="99" customWidth="1"/>
    <col min="3638" max="3639" width="2.625" style="99" customWidth="1"/>
    <col min="3640" max="3641" width="1.625" style="99" customWidth="1"/>
    <col min="3642" max="3646" width="2.625" style="99" customWidth="1"/>
    <col min="3647" max="3647" width="2.125" style="99" customWidth="1"/>
    <col min="3648" max="3648" width="4.125" style="99" customWidth="1"/>
    <col min="3649" max="3649" width="2.625" style="99" customWidth="1"/>
    <col min="3650" max="3650" width="5.625" style="99" customWidth="1"/>
    <col min="3651" max="3840" width="9" style="99"/>
    <col min="3841" max="3841" width="7.625" style="99" customWidth="1"/>
    <col min="3842" max="3843" width="2.625" style="99" customWidth="1"/>
    <col min="3844" max="3845" width="1.625" style="99" customWidth="1"/>
    <col min="3846" max="3846" width="2.625" style="99" customWidth="1"/>
    <col min="3847" max="3847" width="7.125" style="99" customWidth="1"/>
    <col min="3848" max="3848" width="2.625" style="99" customWidth="1"/>
    <col min="3849" max="3850" width="2.5" style="99" customWidth="1"/>
    <col min="3851" max="3851" width="7.125" style="99" customWidth="1"/>
    <col min="3852" max="3852" width="1.625" style="99" customWidth="1"/>
    <col min="3853" max="3853" width="2.625" style="99" customWidth="1"/>
    <col min="3854" max="3855" width="1.625" style="99" customWidth="1"/>
    <col min="3856" max="3856" width="4.25" style="99" customWidth="1"/>
    <col min="3857" max="3859" width="1.625" style="99" customWidth="1"/>
    <col min="3860" max="3860" width="2.625" style="99" customWidth="1"/>
    <col min="3861" max="3861" width="1.625" style="99" customWidth="1"/>
    <col min="3862" max="3862" width="2.625" style="99" customWidth="1"/>
    <col min="3863" max="3863" width="4.625" style="99" customWidth="1"/>
    <col min="3864" max="3864" width="1.625" style="99" customWidth="1"/>
    <col min="3865" max="3865" width="0.875" style="99" customWidth="1"/>
    <col min="3866" max="3867" width="2.625" style="99" customWidth="1"/>
    <col min="3868" max="3869" width="1.625" style="99" customWidth="1"/>
    <col min="3870" max="3871" width="2.625" style="99" customWidth="1"/>
    <col min="3872" max="3875" width="1.625" style="99" customWidth="1"/>
    <col min="3876" max="3877" width="2.625" style="99" customWidth="1"/>
    <col min="3878" max="3881" width="1.625" style="99" customWidth="1"/>
    <col min="3882" max="3883" width="2.625" style="99" customWidth="1"/>
    <col min="3884" max="3885" width="1.625" style="99" customWidth="1"/>
    <col min="3886" max="3886" width="5.625" style="99" customWidth="1"/>
    <col min="3887" max="3892" width="1.625" style="99" customWidth="1"/>
    <col min="3893" max="3893" width="3.625" style="99" customWidth="1"/>
    <col min="3894" max="3895" width="2.625" style="99" customWidth="1"/>
    <col min="3896" max="3897" width="1.625" style="99" customWidth="1"/>
    <col min="3898" max="3902" width="2.625" style="99" customWidth="1"/>
    <col min="3903" max="3903" width="2.125" style="99" customWidth="1"/>
    <col min="3904" max="3904" width="4.125" style="99" customWidth="1"/>
    <col min="3905" max="3905" width="2.625" style="99" customWidth="1"/>
    <col min="3906" max="3906" width="5.625" style="99" customWidth="1"/>
    <col min="3907" max="4096" width="9" style="99"/>
    <col min="4097" max="4097" width="7.625" style="99" customWidth="1"/>
    <col min="4098" max="4099" width="2.625" style="99" customWidth="1"/>
    <col min="4100" max="4101" width="1.625" style="99" customWidth="1"/>
    <col min="4102" max="4102" width="2.625" style="99" customWidth="1"/>
    <col min="4103" max="4103" width="7.125" style="99" customWidth="1"/>
    <col min="4104" max="4104" width="2.625" style="99" customWidth="1"/>
    <col min="4105" max="4106" width="2.5" style="99" customWidth="1"/>
    <col min="4107" max="4107" width="7.125" style="99" customWidth="1"/>
    <col min="4108" max="4108" width="1.625" style="99" customWidth="1"/>
    <col min="4109" max="4109" width="2.625" style="99" customWidth="1"/>
    <col min="4110" max="4111" width="1.625" style="99" customWidth="1"/>
    <col min="4112" max="4112" width="4.25" style="99" customWidth="1"/>
    <col min="4113" max="4115" width="1.625" style="99" customWidth="1"/>
    <col min="4116" max="4116" width="2.625" style="99" customWidth="1"/>
    <col min="4117" max="4117" width="1.625" style="99" customWidth="1"/>
    <col min="4118" max="4118" width="2.625" style="99" customWidth="1"/>
    <col min="4119" max="4119" width="4.625" style="99" customWidth="1"/>
    <col min="4120" max="4120" width="1.625" style="99" customWidth="1"/>
    <col min="4121" max="4121" width="0.875" style="99" customWidth="1"/>
    <col min="4122" max="4123" width="2.625" style="99" customWidth="1"/>
    <col min="4124" max="4125" width="1.625" style="99" customWidth="1"/>
    <col min="4126" max="4127" width="2.625" style="99" customWidth="1"/>
    <col min="4128" max="4131" width="1.625" style="99" customWidth="1"/>
    <col min="4132" max="4133" width="2.625" style="99" customWidth="1"/>
    <col min="4134" max="4137" width="1.625" style="99" customWidth="1"/>
    <col min="4138" max="4139" width="2.625" style="99" customWidth="1"/>
    <col min="4140" max="4141" width="1.625" style="99" customWidth="1"/>
    <col min="4142" max="4142" width="5.625" style="99" customWidth="1"/>
    <col min="4143" max="4148" width="1.625" style="99" customWidth="1"/>
    <col min="4149" max="4149" width="3.625" style="99" customWidth="1"/>
    <col min="4150" max="4151" width="2.625" style="99" customWidth="1"/>
    <col min="4152" max="4153" width="1.625" style="99" customWidth="1"/>
    <col min="4154" max="4158" width="2.625" style="99" customWidth="1"/>
    <col min="4159" max="4159" width="2.125" style="99" customWidth="1"/>
    <col min="4160" max="4160" width="4.125" style="99" customWidth="1"/>
    <col min="4161" max="4161" width="2.625" style="99" customWidth="1"/>
    <col min="4162" max="4162" width="5.625" style="99" customWidth="1"/>
    <col min="4163" max="4352" width="9" style="99"/>
    <col min="4353" max="4353" width="7.625" style="99" customWidth="1"/>
    <col min="4354" max="4355" width="2.625" style="99" customWidth="1"/>
    <col min="4356" max="4357" width="1.625" style="99" customWidth="1"/>
    <col min="4358" max="4358" width="2.625" style="99" customWidth="1"/>
    <col min="4359" max="4359" width="7.125" style="99" customWidth="1"/>
    <col min="4360" max="4360" width="2.625" style="99" customWidth="1"/>
    <col min="4361" max="4362" width="2.5" style="99" customWidth="1"/>
    <col min="4363" max="4363" width="7.125" style="99" customWidth="1"/>
    <col min="4364" max="4364" width="1.625" style="99" customWidth="1"/>
    <col min="4365" max="4365" width="2.625" style="99" customWidth="1"/>
    <col min="4366" max="4367" width="1.625" style="99" customWidth="1"/>
    <col min="4368" max="4368" width="4.25" style="99" customWidth="1"/>
    <col min="4369" max="4371" width="1.625" style="99" customWidth="1"/>
    <col min="4372" max="4372" width="2.625" style="99" customWidth="1"/>
    <col min="4373" max="4373" width="1.625" style="99" customWidth="1"/>
    <col min="4374" max="4374" width="2.625" style="99" customWidth="1"/>
    <col min="4375" max="4375" width="4.625" style="99" customWidth="1"/>
    <col min="4376" max="4376" width="1.625" style="99" customWidth="1"/>
    <col min="4377" max="4377" width="0.875" style="99" customWidth="1"/>
    <col min="4378" max="4379" width="2.625" style="99" customWidth="1"/>
    <col min="4380" max="4381" width="1.625" style="99" customWidth="1"/>
    <col min="4382" max="4383" width="2.625" style="99" customWidth="1"/>
    <col min="4384" max="4387" width="1.625" style="99" customWidth="1"/>
    <col min="4388" max="4389" width="2.625" style="99" customWidth="1"/>
    <col min="4390" max="4393" width="1.625" style="99" customWidth="1"/>
    <col min="4394" max="4395" width="2.625" style="99" customWidth="1"/>
    <col min="4396" max="4397" width="1.625" style="99" customWidth="1"/>
    <col min="4398" max="4398" width="5.625" style="99" customWidth="1"/>
    <col min="4399" max="4404" width="1.625" style="99" customWidth="1"/>
    <col min="4405" max="4405" width="3.625" style="99" customWidth="1"/>
    <col min="4406" max="4407" width="2.625" style="99" customWidth="1"/>
    <col min="4408" max="4409" width="1.625" style="99" customWidth="1"/>
    <col min="4410" max="4414" width="2.625" style="99" customWidth="1"/>
    <col min="4415" max="4415" width="2.125" style="99" customWidth="1"/>
    <col min="4416" max="4416" width="4.125" style="99" customWidth="1"/>
    <col min="4417" max="4417" width="2.625" style="99" customWidth="1"/>
    <col min="4418" max="4418" width="5.625" style="99" customWidth="1"/>
    <col min="4419" max="4608" width="9" style="99"/>
    <col min="4609" max="4609" width="7.625" style="99" customWidth="1"/>
    <col min="4610" max="4611" width="2.625" style="99" customWidth="1"/>
    <col min="4612" max="4613" width="1.625" style="99" customWidth="1"/>
    <col min="4614" max="4614" width="2.625" style="99" customWidth="1"/>
    <col min="4615" max="4615" width="7.125" style="99" customWidth="1"/>
    <col min="4616" max="4616" width="2.625" style="99" customWidth="1"/>
    <col min="4617" max="4618" width="2.5" style="99" customWidth="1"/>
    <col min="4619" max="4619" width="7.125" style="99" customWidth="1"/>
    <col min="4620" max="4620" width="1.625" style="99" customWidth="1"/>
    <col min="4621" max="4621" width="2.625" style="99" customWidth="1"/>
    <col min="4622" max="4623" width="1.625" style="99" customWidth="1"/>
    <col min="4624" max="4624" width="4.25" style="99" customWidth="1"/>
    <col min="4625" max="4627" width="1.625" style="99" customWidth="1"/>
    <col min="4628" max="4628" width="2.625" style="99" customWidth="1"/>
    <col min="4629" max="4629" width="1.625" style="99" customWidth="1"/>
    <col min="4630" max="4630" width="2.625" style="99" customWidth="1"/>
    <col min="4631" max="4631" width="4.625" style="99" customWidth="1"/>
    <col min="4632" max="4632" width="1.625" style="99" customWidth="1"/>
    <col min="4633" max="4633" width="0.875" style="99" customWidth="1"/>
    <col min="4634" max="4635" width="2.625" style="99" customWidth="1"/>
    <col min="4636" max="4637" width="1.625" style="99" customWidth="1"/>
    <col min="4638" max="4639" width="2.625" style="99" customWidth="1"/>
    <col min="4640" max="4643" width="1.625" style="99" customWidth="1"/>
    <col min="4644" max="4645" width="2.625" style="99" customWidth="1"/>
    <col min="4646" max="4649" width="1.625" style="99" customWidth="1"/>
    <col min="4650" max="4651" width="2.625" style="99" customWidth="1"/>
    <col min="4652" max="4653" width="1.625" style="99" customWidth="1"/>
    <col min="4654" max="4654" width="5.625" style="99" customWidth="1"/>
    <col min="4655" max="4660" width="1.625" style="99" customWidth="1"/>
    <col min="4661" max="4661" width="3.625" style="99" customWidth="1"/>
    <col min="4662" max="4663" width="2.625" style="99" customWidth="1"/>
    <col min="4664" max="4665" width="1.625" style="99" customWidth="1"/>
    <col min="4666" max="4670" width="2.625" style="99" customWidth="1"/>
    <col min="4671" max="4671" width="2.125" style="99" customWidth="1"/>
    <col min="4672" max="4672" width="4.125" style="99" customWidth="1"/>
    <col min="4673" max="4673" width="2.625" style="99" customWidth="1"/>
    <col min="4674" max="4674" width="5.625" style="99" customWidth="1"/>
    <col min="4675" max="4864" width="9" style="99"/>
    <col min="4865" max="4865" width="7.625" style="99" customWidth="1"/>
    <col min="4866" max="4867" width="2.625" style="99" customWidth="1"/>
    <col min="4868" max="4869" width="1.625" style="99" customWidth="1"/>
    <col min="4870" max="4870" width="2.625" style="99" customWidth="1"/>
    <col min="4871" max="4871" width="7.125" style="99" customWidth="1"/>
    <col min="4872" max="4872" width="2.625" style="99" customWidth="1"/>
    <col min="4873" max="4874" width="2.5" style="99" customWidth="1"/>
    <col min="4875" max="4875" width="7.125" style="99" customWidth="1"/>
    <col min="4876" max="4876" width="1.625" style="99" customWidth="1"/>
    <col min="4877" max="4877" width="2.625" style="99" customWidth="1"/>
    <col min="4878" max="4879" width="1.625" style="99" customWidth="1"/>
    <col min="4880" max="4880" width="4.25" style="99" customWidth="1"/>
    <col min="4881" max="4883" width="1.625" style="99" customWidth="1"/>
    <col min="4884" max="4884" width="2.625" style="99" customWidth="1"/>
    <col min="4885" max="4885" width="1.625" style="99" customWidth="1"/>
    <col min="4886" max="4886" width="2.625" style="99" customWidth="1"/>
    <col min="4887" max="4887" width="4.625" style="99" customWidth="1"/>
    <col min="4888" max="4888" width="1.625" style="99" customWidth="1"/>
    <col min="4889" max="4889" width="0.875" style="99" customWidth="1"/>
    <col min="4890" max="4891" width="2.625" style="99" customWidth="1"/>
    <col min="4892" max="4893" width="1.625" style="99" customWidth="1"/>
    <col min="4894" max="4895" width="2.625" style="99" customWidth="1"/>
    <col min="4896" max="4899" width="1.625" style="99" customWidth="1"/>
    <col min="4900" max="4901" width="2.625" style="99" customWidth="1"/>
    <col min="4902" max="4905" width="1.625" style="99" customWidth="1"/>
    <col min="4906" max="4907" width="2.625" style="99" customWidth="1"/>
    <col min="4908" max="4909" width="1.625" style="99" customWidth="1"/>
    <col min="4910" max="4910" width="5.625" style="99" customWidth="1"/>
    <col min="4911" max="4916" width="1.625" style="99" customWidth="1"/>
    <col min="4917" max="4917" width="3.625" style="99" customWidth="1"/>
    <col min="4918" max="4919" width="2.625" style="99" customWidth="1"/>
    <col min="4920" max="4921" width="1.625" style="99" customWidth="1"/>
    <col min="4922" max="4926" width="2.625" style="99" customWidth="1"/>
    <col min="4927" max="4927" width="2.125" style="99" customWidth="1"/>
    <col min="4928" max="4928" width="4.125" style="99" customWidth="1"/>
    <col min="4929" max="4929" width="2.625" style="99" customWidth="1"/>
    <col min="4930" max="4930" width="5.625" style="99" customWidth="1"/>
    <col min="4931" max="5120" width="9" style="99"/>
    <col min="5121" max="5121" width="7.625" style="99" customWidth="1"/>
    <col min="5122" max="5123" width="2.625" style="99" customWidth="1"/>
    <col min="5124" max="5125" width="1.625" style="99" customWidth="1"/>
    <col min="5126" max="5126" width="2.625" style="99" customWidth="1"/>
    <col min="5127" max="5127" width="7.125" style="99" customWidth="1"/>
    <col min="5128" max="5128" width="2.625" style="99" customWidth="1"/>
    <col min="5129" max="5130" width="2.5" style="99" customWidth="1"/>
    <col min="5131" max="5131" width="7.125" style="99" customWidth="1"/>
    <col min="5132" max="5132" width="1.625" style="99" customWidth="1"/>
    <col min="5133" max="5133" width="2.625" style="99" customWidth="1"/>
    <col min="5134" max="5135" width="1.625" style="99" customWidth="1"/>
    <col min="5136" max="5136" width="4.25" style="99" customWidth="1"/>
    <col min="5137" max="5139" width="1.625" style="99" customWidth="1"/>
    <col min="5140" max="5140" width="2.625" style="99" customWidth="1"/>
    <col min="5141" max="5141" width="1.625" style="99" customWidth="1"/>
    <col min="5142" max="5142" width="2.625" style="99" customWidth="1"/>
    <col min="5143" max="5143" width="4.625" style="99" customWidth="1"/>
    <col min="5144" max="5144" width="1.625" style="99" customWidth="1"/>
    <col min="5145" max="5145" width="0.875" style="99" customWidth="1"/>
    <col min="5146" max="5147" width="2.625" style="99" customWidth="1"/>
    <col min="5148" max="5149" width="1.625" style="99" customWidth="1"/>
    <col min="5150" max="5151" width="2.625" style="99" customWidth="1"/>
    <col min="5152" max="5155" width="1.625" style="99" customWidth="1"/>
    <col min="5156" max="5157" width="2.625" style="99" customWidth="1"/>
    <col min="5158" max="5161" width="1.625" style="99" customWidth="1"/>
    <col min="5162" max="5163" width="2.625" style="99" customWidth="1"/>
    <col min="5164" max="5165" width="1.625" style="99" customWidth="1"/>
    <col min="5166" max="5166" width="5.625" style="99" customWidth="1"/>
    <col min="5167" max="5172" width="1.625" style="99" customWidth="1"/>
    <col min="5173" max="5173" width="3.625" style="99" customWidth="1"/>
    <col min="5174" max="5175" width="2.625" style="99" customWidth="1"/>
    <col min="5176" max="5177" width="1.625" style="99" customWidth="1"/>
    <col min="5178" max="5182" width="2.625" style="99" customWidth="1"/>
    <col min="5183" max="5183" width="2.125" style="99" customWidth="1"/>
    <col min="5184" max="5184" width="4.125" style="99" customWidth="1"/>
    <col min="5185" max="5185" width="2.625" style="99" customWidth="1"/>
    <col min="5186" max="5186" width="5.625" style="99" customWidth="1"/>
    <col min="5187" max="5376" width="9" style="99"/>
    <col min="5377" max="5377" width="7.625" style="99" customWidth="1"/>
    <col min="5378" max="5379" width="2.625" style="99" customWidth="1"/>
    <col min="5380" max="5381" width="1.625" style="99" customWidth="1"/>
    <col min="5382" max="5382" width="2.625" style="99" customWidth="1"/>
    <col min="5383" max="5383" width="7.125" style="99" customWidth="1"/>
    <col min="5384" max="5384" width="2.625" style="99" customWidth="1"/>
    <col min="5385" max="5386" width="2.5" style="99" customWidth="1"/>
    <col min="5387" max="5387" width="7.125" style="99" customWidth="1"/>
    <col min="5388" max="5388" width="1.625" style="99" customWidth="1"/>
    <col min="5389" max="5389" width="2.625" style="99" customWidth="1"/>
    <col min="5390" max="5391" width="1.625" style="99" customWidth="1"/>
    <col min="5392" max="5392" width="4.25" style="99" customWidth="1"/>
    <col min="5393" max="5395" width="1.625" style="99" customWidth="1"/>
    <col min="5396" max="5396" width="2.625" style="99" customWidth="1"/>
    <col min="5397" max="5397" width="1.625" style="99" customWidth="1"/>
    <col min="5398" max="5398" width="2.625" style="99" customWidth="1"/>
    <col min="5399" max="5399" width="4.625" style="99" customWidth="1"/>
    <col min="5400" max="5400" width="1.625" style="99" customWidth="1"/>
    <col min="5401" max="5401" width="0.875" style="99" customWidth="1"/>
    <col min="5402" max="5403" width="2.625" style="99" customWidth="1"/>
    <col min="5404" max="5405" width="1.625" style="99" customWidth="1"/>
    <col min="5406" max="5407" width="2.625" style="99" customWidth="1"/>
    <col min="5408" max="5411" width="1.625" style="99" customWidth="1"/>
    <col min="5412" max="5413" width="2.625" style="99" customWidth="1"/>
    <col min="5414" max="5417" width="1.625" style="99" customWidth="1"/>
    <col min="5418" max="5419" width="2.625" style="99" customWidth="1"/>
    <col min="5420" max="5421" width="1.625" style="99" customWidth="1"/>
    <col min="5422" max="5422" width="5.625" style="99" customWidth="1"/>
    <col min="5423" max="5428" width="1.625" style="99" customWidth="1"/>
    <col min="5429" max="5429" width="3.625" style="99" customWidth="1"/>
    <col min="5430" max="5431" width="2.625" style="99" customWidth="1"/>
    <col min="5432" max="5433" width="1.625" style="99" customWidth="1"/>
    <col min="5434" max="5438" width="2.625" style="99" customWidth="1"/>
    <col min="5439" max="5439" width="2.125" style="99" customWidth="1"/>
    <col min="5440" max="5440" width="4.125" style="99" customWidth="1"/>
    <col min="5441" max="5441" width="2.625" style="99" customWidth="1"/>
    <col min="5442" max="5442" width="5.625" style="99" customWidth="1"/>
    <col min="5443" max="5632" width="9" style="99"/>
    <col min="5633" max="5633" width="7.625" style="99" customWidth="1"/>
    <col min="5634" max="5635" width="2.625" style="99" customWidth="1"/>
    <col min="5636" max="5637" width="1.625" style="99" customWidth="1"/>
    <col min="5638" max="5638" width="2.625" style="99" customWidth="1"/>
    <col min="5639" max="5639" width="7.125" style="99" customWidth="1"/>
    <col min="5640" max="5640" width="2.625" style="99" customWidth="1"/>
    <col min="5641" max="5642" width="2.5" style="99" customWidth="1"/>
    <col min="5643" max="5643" width="7.125" style="99" customWidth="1"/>
    <col min="5644" max="5644" width="1.625" style="99" customWidth="1"/>
    <col min="5645" max="5645" width="2.625" style="99" customWidth="1"/>
    <col min="5646" max="5647" width="1.625" style="99" customWidth="1"/>
    <col min="5648" max="5648" width="4.25" style="99" customWidth="1"/>
    <col min="5649" max="5651" width="1.625" style="99" customWidth="1"/>
    <col min="5652" max="5652" width="2.625" style="99" customWidth="1"/>
    <col min="5653" max="5653" width="1.625" style="99" customWidth="1"/>
    <col min="5654" max="5654" width="2.625" style="99" customWidth="1"/>
    <col min="5655" max="5655" width="4.625" style="99" customWidth="1"/>
    <col min="5656" max="5656" width="1.625" style="99" customWidth="1"/>
    <col min="5657" max="5657" width="0.875" style="99" customWidth="1"/>
    <col min="5658" max="5659" width="2.625" style="99" customWidth="1"/>
    <col min="5660" max="5661" width="1.625" style="99" customWidth="1"/>
    <col min="5662" max="5663" width="2.625" style="99" customWidth="1"/>
    <col min="5664" max="5667" width="1.625" style="99" customWidth="1"/>
    <col min="5668" max="5669" width="2.625" style="99" customWidth="1"/>
    <col min="5670" max="5673" width="1.625" style="99" customWidth="1"/>
    <col min="5674" max="5675" width="2.625" style="99" customWidth="1"/>
    <col min="5676" max="5677" width="1.625" style="99" customWidth="1"/>
    <col min="5678" max="5678" width="5.625" style="99" customWidth="1"/>
    <col min="5679" max="5684" width="1.625" style="99" customWidth="1"/>
    <col min="5685" max="5685" width="3.625" style="99" customWidth="1"/>
    <col min="5686" max="5687" width="2.625" style="99" customWidth="1"/>
    <col min="5688" max="5689" width="1.625" style="99" customWidth="1"/>
    <col min="5690" max="5694" width="2.625" style="99" customWidth="1"/>
    <col min="5695" max="5695" width="2.125" style="99" customWidth="1"/>
    <col min="5696" max="5696" width="4.125" style="99" customWidth="1"/>
    <col min="5697" max="5697" width="2.625" style="99" customWidth="1"/>
    <col min="5698" max="5698" width="5.625" style="99" customWidth="1"/>
    <col min="5699" max="5888" width="9" style="99"/>
    <col min="5889" max="5889" width="7.625" style="99" customWidth="1"/>
    <col min="5890" max="5891" width="2.625" style="99" customWidth="1"/>
    <col min="5892" max="5893" width="1.625" style="99" customWidth="1"/>
    <col min="5894" max="5894" width="2.625" style="99" customWidth="1"/>
    <col min="5895" max="5895" width="7.125" style="99" customWidth="1"/>
    <col min="5896" max="5896" width="2.625" style="99" customWidth="1"/>
    <col min="5897" max="5898" width="2.5" style="99" customWidth="1"/>
    <col min="5899" max="5899" width="7.125" style="99" customWidth="1"/>
    <col min="5900" max="5900" width="1.625" style="99" customWidth="1"/>
    <col min="5901" max="5901" width="2.625" style="99" customWidth="1"/>
    <col min="5902" max="5903" width="1.625" style="99" customWidth="1"/>
    <col min="5904" max="5904" width="4.25" style="99" customWidth="1"/>
    <col min="5905" max="5907" width="1.625" style="99" customWidth="1"/>
    <col min="5908" max="5908" width="2.625" style="99" customWidth="1"/>
    <col min="5909" max="5909" width="1.625" style="99" customWidth="1"/>
    <col min="5910" max="5910" width="2.625" style="99" customWidth="1"/>
    <col min="5911" max="5911" width="4.625" style="99" customWidth="1"/>
    <col min="5912" max="5912" width="1.625" style="99" customWidth="1"/>
    <col min="5913" max="5913" width="0.875" style="99" customWidth="1"/>
    <col min="5914" max="5915" width="2.625" style="99" customWidth="1"/>
    <col min="5916" max="5917" width="1.625" style="99" customWidth="1"/>
    <col min="5918" max="5919" width="2.625" style="99" customWidth="1"/>
    <col min="5920" max="5923" width="1.625" style="99" customWidth="1"/>
    <col min="5924" max="5925" width="2.625" style="99" customWidth="1"/>
    <col min="5926" max="5929" width="1.625" style="99" customWidth="1"/>
    <col min="5930" max="5931" width="2.625" style="99" customWidth="1"/>
    <col min="5932" max="5933" width="1.625" style="99" customWidth="1"/>
    <col min="5934" max="5934" width="5.625" style="99" customWidth="1"/>
    <col min="5935" max="5940" width="1.625" style="99" customWidth="1"/>
    <col min="5941" max="5941" width="3.625" style="99" customWidth="1"/>
    <col min="5942" max="5943" width="2.625" style="99" customWidth="1"/>
    <col min="5944" max="5945" width="1.625" style="99" customWidth="1"/>
    <col min="5946" max="5950" width="2.625" style="99" customWidth="1"/>
    <col min="5951" max="5951" width="2.125" style="99" customWidth="1"/>
    <col min="5952" max="5952" width="4.125" style="99" customWidth="1"/>
    <col min="5953" max="5953" width="2.625" style="99" customWidth="1"/>
    <col min="5954" max="5954" width="5.625" style="99" customWidth="1"/>
    <col min="5955" max="6144" width="9" style="99"/>
    <col min="6145" max="6145" width="7.625" style="99" customWidth="1"/>
    <col min="6146" max="6147" width="2.625" style="99" customWidth="1"/>
    <col min="6148" max="6149" width="1.625" style="99" customWidth="1"/>
    <col min="6150" max="6150" width="2.625" style="99" customWidth="1"/>
    <col min="6151" max="6151" width="7.125" style="99" customWidth="1"/>
    <col min="6152" max="6152" width="2.625" style="99" customWidth="1"/>
    <col min="6153" max="6154" width="2.5" style="99" customWidth="1"/>
    <col min="6155" max="6155" width="7.125" style="99" customWidth="1"/>
    <col min="6156" max="6156" width="1.625" style="99" customWidth="1"/>
    <col min="6157" max="6157" width="2.625" style="99" customWidth="1"/>
    <col min="6158" max="6159" width="1.625" style="99" customWidth="1"/>
    <col min="6160" max="6160" width="4.25" style="99" customWidth="1"/>
    <col min="6161" max="6163" width="1.625" style="99" customWidth="1"/>
    <col min="6164" max="6164" width="2.625" style="99" customWidth="1"/>
    <col min="6165" max="6165" width="1.625" style="99" customWidth="1"/>
    <col min="6166" max="6166" width="2.625" style="99" customWidth="1"/>
    <col min="6167" max="6167" width="4.625" style="99" customWidth="1"/>
    <col min="6168" max="6168" width="1.625" style="99" customWidth="1"/>
    <col min="6169" max="6169" width="0.875" style="99" customWidth="1"/>
    <col min="6170" max="6171" width="2.625" style="99" customWidth="1"/>
    <col min="6172" max="6173" width="1.625" style="99" customWidth="1"/>
    <col min="6174" max="6175" width="2.625" style="99" customWidth="1"/>
    <col min="6176" max="6179" width="1.625" style="99" customWidth="1"/>
    <col min="6180" max="6181" width="2.625" style="99" customWidth="1"/>
    <col min="6182" max="6185" width="1.625" style="99" customWidth="1"/>
    <col min="6186" max="6187" width="2.625" style="99" customWidth="1"/>
    <col min="6188" max="6189" width="1.625" style="99" customWidth="1"/>
    <col min="6190" max="6190" width="5.625" style="99" customWidth="1"/>
    <col min="6191" max="6196" width="1.625" style="99" customWidth="1"/>
    <col min="6197" max="6197" width="3.625" style="99" customWidth="1"/>
    <col min="6198" max="6199" width="2.625" style="99" customWidth="1"/>
    <col min="6200" max="6201" width="1.625" style="99" customWidth="1"/>
    <col min="6202" max="6206" width="2.625" style="99" customWidth="1"/>
    <col min="6207" max="6207" width="2.125" style="99" customWidth="1"/>
    <col min="6208" max="6208" width="4.125" style="99" customWidth="1"/>
    <col min="6209" max="6209" width="2.625" style="99" customWidth="1"/>
    <col min="6210" max="6210" width="5.625" style="99" customWidth="1"/>
    <col min="6211" max="6400" width="9" style="99"/>
    <col min="6401" max="6401" width="7.625" style="99" customWidth="1"/>
    <col min="6402" max="6403" width="2.625" style="99" customWidth="1"/>
    <col min="6404" max="6405" width="1.625" style="99" customWidth="1"/>
    <col min="6406" max="6406" width="2.625" style="99" customWidth="1"/>
    <col min="6407" max="6407" width="7.125" style="99" customWidth="1"/>
    <col min="6408" max="6408" width="2.625" style="99" customWidth="1"/>
    <col min="6409" max="6410" width="2.5" style="99" customWidth="1"/>
    <col min="6411" max="6411" width="7.125" style="99" customWidth="1"/>
    <col min="6412" max="6412" width="1.625" style="99" customWidth="1"/>
    <col min="6413" max="6413" width="2.625" style="99" customWidth="1"/>
    <col min="6414" max="6415" width="1.625" style="99" customWidth="1"/>
    <col min="6416" max="6416" width="4.25" style="99" customWidth="1"/>
    <col min="6417" max="6419" width="1.625" style="99" customWidth="1"/>
    <col min="6420" max="6420" width="2.625" style="99" customWidth="1"/>
    <col min="6421" max="6421" width="1.625" style="99" customWidth="1"/>
    <col min="6422" max="6422" width="2.625" style="99" customWidth="1"/>
    <col min="6423" max="6423" width="4.625" style="99" customWidth="1"/>
    <col min="6424" max="6424" width="1.625" style="99" customWidth="1"/>
    <col min="6425" max="6425" width="0.875" style="99" customWidth="1"/>
    <col min="6426" max="6427" width="2.625" style="99" customWidth="1"/>
    <col min="6428" max="6429" width="1.625" style="99" customWidth="1"/>
    <col min="6430" max="6431" width="2.625" style="99" customWidth="1"/>
    <col min="6432" max="6435" width="1.625" style="99" customWidth="1"/>
    <col min="6436" max="6437" width="2.625" style="99" customWidth="1"/>
    <col min="6438" max="6441" width="1.625" style="99" customWidth="1"/>
    <col min="6442" max="6443" width="2.625" style="99" customWidth="1"/>
    <col min="6444" max="6445" width="1.625" style="99" customWidth="1"/>
    <col min="6446" max="6446" width="5.625" style="99" customWidth="1"/>
    <col min="6447" max="6452" width="1.625" style="99" customWidth="1"/>
    <col min="6453" max="6453" width="3.625" style="99" customWidth="1"/>
    <col min="6454" max="6455" width="2.625" style="99" customWidth="1"/>
    <col min="6456" max="6457" width="1.625" style="99" customWidth="1"/>
    <col min="6458" max="6462" width="2.625" style="99" customWidth="1"/>
    <col min="6463" max="6463" width="2.125" style="99" customWidth="1"/>
    <col min="6464" max="6464" width="4.125" style="99" customWidth="1"/>
    <col min="6465" max="6465" width="2.625" style="99" customWidth="1"/>
    <col min="6466" max="6466" width="5.625" style="99" customWidth="1"/>
    <col min="6467" max="6656" width="9" style="99"/>
    <col min="6657" max="6657" width="7.625" style="99" customWidth="1"/>
    <col min="6658" max="6659" width="2.625" style="99" customWidth="1"/>
    <col min="6660" max="6661" width="1.625" style="99" customWidth="1"/>
    <col min="6662" max="6662" width="2.625" style="99" customWidth="1"/>
    <col min="6663" max="6663" width="7.125" style="99" customWidth="1"/>
    <col min="6664" max="6664" width="2.625" style="99" customWidth="1"/>
    <col min="6665" max="6666" width="2.5" style="99" customWidth="1"/>
    <col min="6667" max="6667" width="7.125" style="99" customWidth="1"/>
    <col min="6668" max="6668" width="1.625" style="99" customWidth="1"/>
    <col min="6669" max="6669" width="2.625" style="99" customWidth="1"/>
    <col min="6670" max="6671" width="1.625" style="99" customWidth="1"/>
    <col min="6672" max="6672" width="4.25" style="99" customWidth="1"/>
    <col min="6673" max="6675" width="1.625" style="99" customWidth="1"/>
    <col min="6676" max="6676" width="2.625" style="99" customWidth="1"/>
    <col min="6677" max="6677" width="1.625" style="99" customWidth="1"/>
    <col min="6678" max="6678" width="2.625" style="99" customWidth="1"/>
    <col min="6679" max="6679" width="4.625" style="99" customWidth="1"/>
    <col min="6680" max="6680" width="1.625" style="99" customWidth="1"/>
    <col min="6681" max="6681" width="0.875" style="99" customWidth="1"/>
    <col min="6682" max="6683" width="2.625" style="99" customWidth="1"/>
    <col min="6684" max="6685" width="1.625" style="99" customWidth="1"/>
    <col min="6686" max="6687" width="2.625" style="99" customWidth="1"/>
    <col min="6688" max="6691" width="1.625" style="99" customWidth="1"/>
    <col min="6692" max="6693" width="2.625" style="99" customWidth="1"/>
    <col min="6694" max="6697" width="1.625" style="99" customWidth="1"/>
    <col min="6698" max="6699" width="2.625" style="99" customWidth="1"/>
    <col min="6700" max="6701" width="1.625" style="99" customWidth="1"/>
    <col min="6702" max="6702" width="5.625" style="99" customWidth="1"/>
    <col min="6703" max="6708" width="1.625" style="99" customWidth="1"/>
    <col min="6709" max="6709" width="3.625" style="99" customWidth="1"/>
    <col min="6710" max="6711" width="2.625" style="99" customWidth="1"/>
    <col min="6712" max="6713" width="1.625" style="99" customWidth="1"/>
    <col min="6714" max="6718" width="2.625" style="99" customWidth="1"/>
    <col min="6719" max="6719" width="2.125" style="99" customWidth="1"/>
    <col min="6720" max="6720" width="4.125" style="99" customWidth="1"/>
    <col min="6721" max="6721" width="2.625" style="99" customWidth="1"/>
    <col min="6722" max="6722" width="5.625" style="99" customWidth="1"/>
    <col min="6723" max="6912" width="9" style="99"/>
    <col min="6913" max="6913" width="7.625" style="99" customWidth="1"/>
    <col min="6914" max="6915" width="2.625" style="99" customWidth="1"/>
    <col min="6916" max="6917" width="1.625" style="99" customWidth="1"/>
    <col min="6918" max="6918" width="2.625" style="99" customWidth="1"/>
    <col min="6919" max="6919" width="7.125" style="99" customWidth="1"/>
    <col min="6920" max="6920" width="2.625" style="99" customWidth="1"/>
    <col min="6921" max="6922" width="2.5" style="99" customWidth="1"/>
    <col min="6923" max="6923" width="7.125" style="99" customWidth="1"/>
    <col min="6924" max="6924" width="1.625" style="99" customWidth="1"/>
    <col min="6925" max="6925" width="2.625" style="99" customWidth="1"/>
    <col min="6926" max="6927" width="1.625" style="99" customWidth="1"/>
    <col min="6928" max="6928" width="4.25" style="99" customWidth="1"/>
    <col min="6929" max="6931" width="1.625" style="99" customWidth="1"/>
    <col min="6932" max="6932" width="2.625" style="99" customWidth="1"/>
    <col min="6933" max="6933" width="1.625" style="99" customWidth="1"/>
    <col min="6934" max="6934" width="2.625" style="99" customWidth="1"/>
    <col min="6935" max="6935" width="4.625" style="99" customWidth="1"/>
    <col min="6936" max="6936" width="1.625" style="99" customWidth="1"/>
    <col min="6937" max="6937" width="0.875" style="99" customWidth="1"/>
    <col min="6938" max="6939" width="2.625" style="99" customWidth="1"/>
    <col min="6940" max="6941" width="1.625" style="99" customWidth="1"/>
    <col min="6942" max="6943" width="2.625" style="99" customWidth="1"/>
    <col min="6944" max="6947" width="1.625" style="99" customWidth="1"/>
    <col min="6948" max="6949" width="2.625" style="99" customWidth="1"/>
    <col min="6950" max="6953" width="1.625" style="99" customWidth="1"/>
    <col min="6954" max="6955" width="2.625" style="99" customWidth="1"/>
    <col min="6956" max="6957" width="1.625" style="99" customWidth="1"/>
    <col min="6958" max="6958" width="5.625" style="99" customWidth="1"/>
    <col min="6959" max="6964" width="1.625" style="99" customWidth="1"/>
    <col min="6965" max="6965" width="3.625" style="99" customWidth="1"/>
    <col min="6966" max="6967" width="2.625" style="99" customWidth="1"/>
    <col min="6968" max="6969" width="1.625" style="99" customWidth="1"/>
    <col min="6970" max="6974" width="2.625" style="99" customWidth="1"/>
    <col min="6975" max="6975" width="2.125" style="99" customWidth="1"/>
    <col min="6976" max="6976" width="4.125" style="99" customWidth="1"/>
    <col min="6977" max="6977" width="2.625" style="99" customWidth="1"/>
    <col min="6978" max="6978" width="5.625" style="99" customWidth="1"/>
    <col min="6979" max="7168" width="9" style="99"/>
    <col min="7169" max="7169" width="7.625" style="99" customWidth="1"/>
    <col min="7170" max="7171" width="2.625" style="99" customWidth="1"/>
    <col min="7172" max="7173" width="1.625" style="99" customWidth="1"/>
    <col min="7174" max="7174" width="2.625" style="99" customWidth="1"/>
    <col min="7175" max="7175" width="7.125" style="99" customWidth="1"/>
    <col min="7176" max="7176" width="2.625" style="99" customWidth="1"/>
    <col min="7177" max="7178" width="2.5" style="99" customWidth="1"/>
    <col min="7179" max="7179" width="7.125" style="99" customWidth="1"/>
    <col min="7180" max="7180" width="1.625" style="99" customWidth="1"/>
    <col min="7181" max="7181" width="2.625" style="99" customWidth="1"/>
    <col min="7182" max="7183" width="1.625" style="99" customWidth="1"/>
    <col min="7184" max="7184" width="4.25" style="99" customWidth="1"/>
    <col min="7185" max="7187" width="1.625" style="99" customWidth="1"/>
    <col min="7188" max="7188" width="2.625" style="99" customWidth="1"/>
    <col min="7189" max="7189" width="1.625" style="99" customWidth="1"/>
    <col min="7190" max="7190" width="2.625" style="99" customWidth="1"/>
    <col min="7191" max="7191" width="4.625" style="99" customWidth="1"/>
    <col min="7192" max="7192" width="1.625" style="99" customWidth="1"/>
    <col min="7193" max="7193" width="0.875" style="99" customWidth="1"/>
    <col min="7194" max="7195" width="2.625" style="99" customWidth="1"/>
    <col min="7196" max="7197" width="1.625" style="99" customWidth="1"/>
    <col min="7198" max="7199" width="2.625" style="99" customWidth="1"/>
    <col min="7200" max="7203" width="1.625" style="99" customWidth="1"/>
    <col min="7204" max="7205" width="2.625" style="99" customWidth="1"/>
    <col min="7206" max="7209" width="1.625" style="99" customWidth="1"/>
    <col min="7210" max="7211" width="2.625" style="99" customWidth="1"/>
    <col min="7212" max="7213" width="1.625" style="99" customWidth="1"/>
    <col min="7214" max="7214" width="5.625" style="99" customWidth="1"/>
    <col min="7215" max="7220" width="1.625" style="99" customWidth="1"/>
    <col min="7221" max="7221" width="3.625" style="99" customWidth="1"/>
    <col min="7222" max="7223" width="2.625" style="99" customWidth="1"/>
    <col min="7224" max="7225" width="1.625" style="99" customWidth="1"/>
    <col min="7226" max="7230" width="2.625" style="99" customWidth="1"/>
    <col min="7231" max="7231" width="2.125" style="99" customWidth="1"/>
    <col min="7232" max="7232" width="4.125" style="99" customWidth="1"/>
    <col min="7233" max="7233" width="2.625" style="99" customWidth="1"/>
    <col min="7234" max="7234" width="5.625" style="99" customWidth="1"/>
    <col min="7235" max="7424" width="9" style="99"/>
    <col min="7425" max="7425" width="7.625" style="99" customWidth="1"/>
    <col min="7426" max="7427" width="2.625" style="99" customWidth="1"/>
    <col min="7428" max="7429" width="1.625" style="99" customWidth="1"/>
    <col min="7430" max="7430" width="2.625" style="99" customWidth="1"/>
    <col min="7431" max="7431" width="7.125" style="99" customWidth="1"/>
    <col min="7432" max="7432" width="2.625" style="99" customWidth="1"/>
    <col min="7433" max="7434" width="2.5" style="99" customWidth="1"/>
    <col min="7435" max="7435" width="7.125" style="99" customWidth="1"/>
    <col min="7436" max="7436" width="1.625" style="99" customWidth="1"/>
    <col min="7437" max="7437" width="2.625" style="99" customWidth="1"/>
    <col min="7438" max="7439" width="1.625" style="99" customWidth="1"/>
    <col min="7440" max="7440" width="4.25" style="99" customWidth="1"/>
    <col min="7441" max="7443" width="1.625" style="99" customWidth="1"/>
    <col min="7444" max="7444" width="2.625" style="99" customWidth="1"/>
    <col min="7445" max="7445" width="1.625" style="99" customWidth="1"/>
    <col min="7446" max="7446" width="2.625" style="99" customWidth="1"/>
    <col min="7447" max="7447" width="4.625" style="99" customWidth="1"/>
    <col min="7448" max="7448" width="1.625" style="99" customWidth="1"/>
    <col min="7449" max="7449" width="0.875" style="99" customWidth="1"/>
    <col min="7450" max="7451" width="2.625" style="99" customWidth="1"/>
    <col min="7452" max="7453" width="1.625" style="99" customWidth="1"/>
    <col min="7454" max="7455" width="2.625" style="99" customWidth="1"/>
    <col min="7456" max="7459" width="1.625" style="99" customWidth="1"/>
    <col min="7460" max="7461" width="2.625" style="99" customWidth="1"/>
    <col min="7462" max="7465" width="1.625" style="99" customWidth="1"/>
    <col min="7466" max="7467" width="2.625" style="99" customWidth="1"/>
    <col min="7468" max="7469" width="1.625" style="99" customWidth="1"/>
    <col min="7470" max="7470" width="5.625" style="99" customWidth="1"/>
    <col min="7471" max="7476" width="1.625" style="99" customWidth="1"/>
    <col min="7477" max="7477" width="3.625" style="99" customWidth="1"/>
    <col min="7478" max="7479" width="2.625" style="99" customWidth="1"/>
    <col min="7480" max="7481" width="1.625" style="99" customWidth="1"/>
    <col min="7482" max="7486" width="2.625" style="99" customWidth="1"/>
    <col min="7487" max="7487" width="2.125" style="99" customWidth="1"/>
    <col min="7488" max="7488" width="4.125" style="99" customWidth="1"/>
    <col min="7489" max="7489" width="2.625" style="99" customWidth="1"/>
    <col min="7490" max="7490" width="5.625" style="99" customWidth="1"/>
    <col min="7491" max="7680" width="9" style="99"/>
    <col min="7681" max="7681" width="7.625" style="99" customWidth="1"/>
    <col min="7682" max="7683" width="2.625" style="99" customWidth="1"/>
    <col min="7684" max="7685" width="1.625" style="99" customWidth="1"/>
    <col min="7686" max="7686" width="2.625" style="99" customWidth="1"/>
    <col min="7687" max="7687" width="7.125" style="99" customWidth="1"/>
    <col min="7688" max="7688" width="2.625" style="99" customWidth="1"/>
    <col min="7689" max="7690" width="2.5" style="99" customWidth="1"/>
    <col min="7691" max="7691" width="7.125" style="99" customWidth="1"/>
    <col min="7692" max="7692" width="1.625" style="99" customWidth="1"/>
    <col min="7693" max="7693" width="2.625" style="99" customWidth="1"/>
    <col min="7694" max="7695" width="1.625" style="99" customWidth="1"/>
    <col min="7696" max="7696" width="4.25" style="99" customWidth="1"/>
    <col min="7697" max="7699" width="1.625" style="99" customWidth="1"/>
    <col min="7700" max="7700" width="2.625" style="99" customWidth="1"/>
    <col min="7701" max="7701" width="1.625" style="99" customWidth="1"/>
    <col min="7702" max="7702" width="2.625" style="99" customWidth="1"/>
    <col min="7703" max="7703" width="4.625" style="99" customWidth="1"/>
    <col min="7704" max="7704" width="1.625" style="99" customWidth="1"/>
    <col min="7705" max="7705" width="0.875" style="99" customWidth="1"/>
    <col min="7706" max="7707" width="2.625" style="99" customWidth="1"/>
    <col min="7708" max="7709" width="1.625" style="99" customWidth="1"/>
    <col min="7710" max="7711" width="2.625" style="99" customWidth="1"/>
    <col min="7712" max="7715" width="1.625" style="99" customWidth="1"/>
    <col min="7716" max="7717" width="2.625" style="99" customWidth="1"/>
    <col min="7718" max="7721" width="1.625" style="99" customWidth="1"/>
    <col min="7722" max="7723" width="2.625" style="99" customWidth="1"/>
    <col min="7724" max="7725" width="1.625" style="99" customWidth="1"/>
    <col min="7726" max="7726" width="5.625" style="99" customWidth="1"/>
    <col min="7727" max="7732" width="1.625" style="99" customWidth="1"/>
    <col min="7733" max="7733" width="3.625" style="99" customWidth="1"/>
    <col min="7734" max="7735" width="2.625" style="99" customWidth="1"/>
    <col min="7736" max="7737" width="1.625" style="99" customWidth="1"/>
    <col min="7738" max="7742" width="2.625" style="99" customWidth="1"/>
    <col min="7743" max="7743" width="2.125" style="99" customWidth="1"/>
    <col min="7744" max="7744" width="4.125" style="99" customWidth="1"/>
    <col min="7745" max="7745" width="2.625" style="99" customWidth="1"/>
    <col min="7746" max="7746" width="5.625" style="99" customWidth="1"/>
    <col min="7747" max="7936" width="9" style="99"/>
    <col min="7937" max="7937" width="7.625" style="99" customWidth="1"/>
    <col min="7938" max="7939" width="2.625" style="99" customWidth="1"/>
    <col min="7940" max="7941" width="1.625" style="99" customWidth="1"/>
    <col min="7942" max="7942" width="2.625" style="99" customWidth="1"/>
    <col min="7943" max="7943" width="7.125" style="99" customWidth="1"/>
    <col min="7944" max="7944" width="2.625" style="99" customWidth="1"/>
    <col min="7945" max="7946" width="2.5" style="99" customWidth="1"/>
    <col min="7947" max="7947" width="7.125" style="99" customWidth="1"/>
    <col min="7948" max="7948" width="1.625" style="99" customWidth="1"/>
    <col min="7949" max="7949" width="2.625" style="99" customWidth="1"/>
    <col min="7950" max="7951" width="1.625" style="99" customWidth="1"/>
    <col min="7952" max="7952" width="4.25" style="99" customWidth="1"/>
    <col min="7953" max="7955" width="1.625" style="99" customWidth="1"/>
    <col min="7956" max="7956" width="2.625" style="99" customWidth="1"/>
    <col min="7957" max="7957" width="1.625" style="99" customWidth="1"/>
    <col min="7958" max="7958" width="2.625" style="99" customWidth="1"/>
    <col min="7959" max="7959" width="4.625" style="99" customWidth="1"/>
    <col min="7960" max="7960" width="1.625" style="99" customWidth="1"/>
    <col min="7961" max="7961" width="0.875" style="99" customWidth="1"/>
    <col min="7962" max="7963" width="2.625" style="99" customWidth="1"/>
    <col min="7964" max="7965" width="1.625" style="99" customWidth="1"/>
    <col min="7966" max="7967" width="2.625" style="99" customWidth="1"/>
    <col min="7968" max="7971" width="1.625" style="99" customWidth="1"/>
    <col min="7972" max="7973" width="2.625" style="99" customWidth="1"/>
    <col min="7974" max="7977" width="1.625" style="99" customWidth="1"/>
    <col min="7978" max="7979" width="2.625" style="99" customWidth="1"/>
    <col min="7980" max="7981" width="1.625" style="99" customWidth="1"/>
    <col min="7982" max="7982" width="5.625" style="99" customWidth="1"/>
    <col min="7983" max="7988" width="1.625" style="99" customWidth="1"/>
    <col min="7989" max="7989" width="3.625" style="99" customWidth="1"/>
    <col min="7990" max="7991" width="2.625" style="99" customWidth="1"/>
    <col min="7992" max="7993" width="1.625" style="99" customWidth="1"/>
    <col min="7994" max="7998" width="2.625" style="99" customWidth="1"/>
    <col min="7999" max="7999" width="2.125" style="99" customWidth="1"/>
    <col min="8000" max="8000" width="4.125" style="99" customWidth="1"/>
    <col min="8001" max="8001" width="2.625" style="99" customWidth="1"/>
    <col min="8002" max="8002" width="5.625" style="99" customWidth="1"/>
    <col min="8003" max="8192" width="9" style="99"/>
    <col min="8193" max="8193" width="7.625" style="99" customWidth="1"/>
    <col min="8194" max="8195" width="2.625" style="99" customWidth="1"/>
    <col min="8196" max="8197" width="1.625" style="99" customWidth="1"/>
    <col min="8198" max="8198" width="2.625" style="99" customWidth="1"/>
    <col min="8199" max="8199" width="7.125" style="99" customWidth="1"/>
    <col min="8200" max="8200" width="2.625" style="99" customWidth="1"/>
    <col min="8201" max="8202" width="2.5" style="99" customWidth="1"/>
    <col min="8203" max="8203" width="7.125" style="99" customWidth="1"/>
    <col min="8204" max="8204" width="1.625" style="99" customWidth="1"/>
    <col min="8205" max="8205" width="2.625" style="99" customWidth="1"/>
    <col min="8206" max="8207" width="1.625" style="99" customWidth="1"/>
    <col min="8208" max="8208" width="4.25" style="99" customWidth="1"/>
    <col min="8209" max="8211" width="1.625" style="99" customWidth="1"/>
    <col min="8212" max="8212" width="2.625" style="99" customWidth="1"/>
    <col min="8213" max="8213" width="1.625" style="99" customWidth="1"/>
    <col min="8214" max="8214" width="2.625" style="99" customWidth="1"/>
    <col min="8215" max="8215" width="4.625" style="99" customWidth="1"/>
    <col min="8216" max="8216" width="1.625" style="99" customWidth="1"/>
    <col min="8217" max="8217" width="0.875" style="99" customWidth="1"/>
    <col min="8218" max="8219" width="2.625" style="99" customWidth="1"/>
    <col min="8220" max="8221" width="1.625" style="99" customWidth="1"/>
    <col min="8222" max="8223" width="2.625" style="99" customWidth="1"/>
    <col min="8224" max="8227" width="1.625" style="99" customWidth="1"/>
    <col min="8228" max="8229" width="2.625" style="99" customWidth="1"/>
    <col min="8230" max="8233" width="1.625" style="99" customWidth="1"/>
    <col min="8234" max="8235" width="2.625" style="99" customWidth="1"/>
    <col min="8236" max="8237" width="1.625" style="99" customWidth="1"/>
    <col min="8238" max="8238" width="5.625" style="99" customWidth="1"/>
    <col min="8239" max="8244" width="1.625" style="99" customWidth="1"/>
    <col min="8245" max="8245" width="3.625" style="99" customWidth="1"/>
    <col min="8246" max="8247" width="2.625" style="99" customWidth="1"/>
    <col min="8248" max="8249" width="1.625" style="99" customWidth="1"/>
    <col min="8250" max="8254" width="2.625" style="99" customWidth="1"/>
    <col min="8255" max="8255" width="2.125" style="99" customWidth="1"/>
    <col min="8256" max="8256" width="4.125" style="99" customWidth="1"/>
    <col min="8257" max="8257" width="2.625" style="99" customWidth="1"/>
    <col min="8258" max="8258" width="5.625" style="99" customWidth="1"/>
    <col min="8259" max="8448" width="9" style="99"/>
    <col min="8449" max="8449" width="7.625" style="99" customWidth="1"/>
    <col min="8450" max="8451" width="2.625" style="99" customWidth="1"/>
    <col min="8452" max="8453" width="1.625" style="99" customWidth="1"/>
    <col min="8454" max="8454" width="2.625" style="99" customWidth="1"/>
    <col min="8455" max="8455" width="7.125" style="99" customWidth="1"/>
    <col min="8456" max="8456" width="2.625" style="99" customWidth="1"/>
    <col min="8457" max="8458" width="2.5" style="99" customWidth="1"/>
    <col min="8459" max="8459" width="7.125" style="99" customWidth="1"/>
    <col min="8460" max="8460" width="1.625" style="99" customWidth="1"/>
    <col min="8461" max="8461" width="2.625" style="99" customWidth="1"/>
    <col min="8462" max="8463" width="1.625" style="99" customWidth="1"/>
    <col min="8464" max="8464" width="4.25" style="99" customWidth="1"/>
    <col min="8465" max="8467" width="1.625" style="99" customWidth="1"/>
    <col min="8468" max="8468" width="2.625" style="99" customWidth="1"/>
    <col min="8469" max="8469" width="1.625" style="99" customWidth="1"/>
    <col min="8470" max="8470" width="2.625" style="99" customWidth="1"/>
    <col min="8471" max="8471" width="4.625" style="99" customWidth="1"/>
    <col min="8472" max="8472" width="1.625" style="99" customWidth="1"/>
    <col min="8473" max="8473" width="0.875" style="99" customWidth="1"/>
    <col min="8474" max="8475" width="2.625" style="99" customWidth="1"/>
    <col min="8476" max="8477" width="1.625" style="99" customWidth="1"/>
    <col min="8478" max="8479" width="2.625" style="99" customWidth="1"/>
    <col min="8480" max="8483" width="1.625" style="99" customWidth="1"/>
    <col min="8484" max="8485" width="2.625" style="99" customWidth="1"/>
    <col min="8486" max="8489" width="1.625" style="99" customWidth="1"/>
    <col min="8490" max="8491" width="2.625" style="99" customWidth="1"/>
    <col min="8492" max="8493" width="1.625" style="99" customWidth="1"/>
    <col min="8494" max="8494" width="5.625" style="99" customWidth="1"/>
    <col min="8495" max="8500" width="1.625" style="99" customWidth="1"/>
    <col min="8501" max="8501" width="3.625" style="99" customWidth="1"/>
    <col min="8502" max="8503" width="2.625" style="99" customWidth="1"/>
    <col min="8504" max="8505" width="1.625" style="99" customWidth="1"/>
    <col min="8506" max="8510" width="2.625" style="99" customWidth="1"/>
    <col min="8511" max="8511" width="2.125" style="99" customWidth="1"/>
    <col min="8512" max="8512" width="4.125" style="99" customWidth="1"/>
    <col min="8513" max="8513" width="2.625" style="99" customWidth="1"/>
    <col min="8514" max="8514" width="5.625" style="99" customWidth="1"/>
    <col min="8515" max="8704" width="9" style="99"/>
    <col min="8705" max="8705" width="7.625" style="99" customWidth="1"/>
    <col min="8706" max="8707" width="2.625" style="99" customWidth="1"/>
    <col min="8708" max="8709" width="1.625" style="99" customWidth="1"/>
    <col min="8710" max="8710" width="2.625" style="99" customWidth="1"/>
    <col min="8711" max="8711" width="7.125" style="99" customWidth="1"/>
    <col min="8712" max="8712" width="2.625" style="99" customWidth="1"/>
    <col min="8713" max="8714" width="2.5" style="99" customWidth="1"/>
    <col min="8715" max="8715" width="7.125" style="99" customWidth="1"/>
    <col min="8716" max="8716" width="1.625" style="99" customWidth="1"/>
    <col min="8717" max="8717" width="2.625" style="99" customWidth="1"/>
    <col min="8718" max="8719" width="1.625" style="99" customWidth="1"/>
    <col min="8720" max="8720" width="4.25" style="99" customWidth="1"/>
    <col min="8721" max="8723" width="1.625" style="99" customWidth="1"/>
    <col min="8724" max="8724" width="2.625" style="99" customWidth="1"/>
    <col min="8725" max="8725" width="1.625" style="99" customWidth="1"/>
    <col min="8726" max="8726" width="2.625" style="99" customWidth="1"/>
    <col min="8727" max="8727" width="4.625" style="99" customWidth="1"/>
    <col min="8728" max="8728" width="1.625" style="99" customWidth="1"/>
    <col min="8729" max="8729" width="0.875" style="99" customWidth="1"/>
    <col min="8730" max="8731" width="2.625" style="99" customWidth="1"/>
    <col min="8732" max="8733" width="1.625" style="99" customWidth="1"/>
    <col min="8734" max="8735" width="2.625" style="99" customWidth="1"/>
    <col min="8736" max="8739" width="1.625" style="99" customWidth="1"/>
    <col min="8740" max="8741" width="2.625" style="99" customWidth="1"/>
    <col min="8742" max="8745" width="1.625" style="99" customWidth="1"/>
    <col min="8746" max="8747" width="2.625" style="99" customWidth="1"/>
    <col min="8748" max="8749" width="1.625" style="99" customWidth="1"/>
    <col min="8750" max="8750" width="5.625" style="99" customWidth="1"/>
    <col min="8751" max="8756" width="1.625" style="99" customWidth="1"/>
    <col min="8757" max="8757" width="3.625" style="99" customWidth="1"/>
    <col min="8758" max="8759" width="2.625" style="99" customWidth="1"/>
    <col min="8760" max="8761" width="1.625" style="99" customWidth="1"/>
    <col min="8762" max="8766" width="2.625" style="99" customWidth="1"/>
    <col min="8767" max="8767" width="2.125" style="99" customWidth="1"/>
    <col min="8768" max="8768" width="4.125" style="99" customWidth="1"/>
    <col min="8769" max="8769" width="2.625" style="99" customWidth="1"/>
    <col min="8770" max="8770" width="5.625" style="99" customWidth="1"/>
    <col min="8771" max="8960" width="9" style="99"/>
    <col min="8961" max="8961" width="7.625" style="99" customWidth="1"/>
    <col min="8962" max="8963" width="2.625" style="99" customWidth="1"/>
    <col min="8964" max="8965" width="1.625" style="99" customWidth="1"/>
    <col min="8966" max="8966" width="2.625" style="99" customWidth="1"/>
    <col min="8967" max="8967" width="7.125" style="99" customWidth="1"/>
    <col min="8968" max="8968" width="2.625" style="99" customWidth="1"/>
    <col min="8969" max="8970" width="2.5" style="99" customWidth="1"/>
    <col min="8971" max="8971" width="7.125" style="99" customWidth="1"/>
    <col min="8972" max="8972" width="1.625" style="99" customWidth="1"/>
    <col min="8973" max="8973" width="2.625" style="99" customWidth="1"/>
    <col min="8974" max="8975" width="1.625" style="99" customWidth="1"/>
    <col min="8976" max="8976" width="4.25" style="99" customWidth="1"/>
    <col min="8977" max="8979" width="1.625" style="99" customWidth="1"/>
    <col min="8980" max="8980" width="2.625" style="99" customWidth="1"/>
    <col min="8981" max="8981" width="1.625" style="99" customWidth="1"/>
    <col min="8982" max="8982" width="2.625" style="99" customWidth="1"/>
    <col min="8983" max="8983" width="4.625" style="99" customWidth="1"/>
    <col min="8984" max="8984" width="1.625" style="99" customWidth="1"/>
    <col min="8985" max="8985" width="0.875" style="99" customWidth="1"/>
    <col min="8986" max="8987" width="2.625" style="99" customWidth="1"/>
    <col min="8988" max="8989" width="1.625" style="99" customWidth="1"/>
    <col min="8990" max="8991" width="2.625" style="99" customWidth="1"/>
    <col min="8992" max="8995" width="1.625" style="99" customWidth="1"/>
    <col min="8996" max="8997" width="2.625" style="99" customWidth="1"/>
    <col min="8998" max="9001" width="1.625" style="99" customWidth="1"/>
    <col min="9002" max="9003" width="2.625" style="99" customWidth="1"/>
    <col min="9004" max="9005" width="1.625" style="99" customWidth="1"/>
    <col min="9006" max="9006" width="5.625" style="99" customWidth="1"/>
    <col min="9007" max="9012" width="1.625" style="99" customWidth="1"/>
    <col min="9013" max="9013" width="3.625" style="99" customWidth="1"/>
    <col min="9014" max="9015" width="2.625" style="99" customWidth="1"/>
    <col min="9016" max="9017" width="1.625" style="99" customWidth="1"/>
    <col min="9018" max="9022" width="2.625" style="99" customWidth="1"/>
    <col min="9023" max="9023" width="2.125" style="99" customWidth="1"/>
    <col min="9024" max="9024" width="4.125" style="99" customWidth="1"/>
    <col min="9025" max="9025" width="2.625" style="99" customWidth="1"/>
    <col min="9026" max="9026" width="5.625" style="99" customWidth="1"/>
    <col min="9027" max="9216" width="9" style="99"/>
    <col min="9217" max="9217" width="7.625" style="99" customWidth="1"/>
    <col min="9218" max="9219" width="2.625" style="99" customWidth="1"/>
    <col min="9220" max="9221" width="1.625" style="99" customWidth="1"/>
    <col min="9222" max="9222" width="2.625" style="99" customWidth="1"/>
    <col min="9223" max="9223" width="7.125" style="99" customWidth="1"/>
    <col min="9224" max="9224" width="2.625" style="99" customWidth="1"/>
    <col min="9225" max="9226" width="2.5" style="99" customWidth="1"/>
    <col min="9227" max="9227" width="7.125" style="99" customWidth="1"/>
    <col min="9228" max="9228" width="1.625" style="99" customWidth="1"/>
    <col min="9229" max="9229" width="2.625" style="99" customWidth="1"/>
    <col min="9230" max="9231" width="1.625" style="99" customWidth="1"/>
    <col min="9232" max="9232" width="4.25" style="99" customWidth="1"/>
    <col min="9233" max="9235" width="1.625" style="99" customWidth="1"/>
    <col min="9236" max="9236" width="2.625" style="99" customWidth="1"/>
    <col min="9237" max="9237" width="1.625" style="99" customWidth="1"/>
    <col min="9238" max="9238" width="2.625" style="99" customWidth="1"/>
    <col min="9239" max="9239" width="4.625" style="99" customWidth="1"/>
    <col min="9240" max="9240" width="1.625" style="99" customWidth="1"/>
    <col min="9241" max="9241" width="0.875" style="99" customWidth="1"/>
    <col min="9242" max="9243" width="2.625" style="99" customWidth="1"/>
    <col min="9244" max="9245" width="1.625" style="99" customWidth="1"/>
    <col min="9246" max="9247" width="2.625" style="99" customWidth="1"/>
    <col min="9248" max="9251" width="1.625" style="99" customWidth="1"/>
    <col min="9252" max="9253" width="2.625" style="99" customWidth="1"/>
    <col min="9254" max="9257" width="1.625" style="99" customWidth="1"/>
    <col min="9258" max="9259" width="2.625" style="99" customWidth="1"/>
    <col min="9260" max="9261" width="1.625" style="99" customWidth="1"/>
    <col min="9262" max="9262" width="5.625" style="99" customWidth="1"/>
    <col min="9263" max="9268" width="1.625" style="99" customWidth="1"/>
    <col min="9269" max="9269" width="3.625" style="99" customWidth="1"/>
    <col min="9270" max="9271" width="2.625" style="99" customWidth="1"/>
    <col min="9272" max="9273" width="1.625" style="99" customWidth="1"/>
    <col min="9274" max="9278" width="2.625" style="99" customWidth="1"/>
    <col min="9279" max="9279" width="2.125" style="99" customWidth="1"/>
    <col min="9280" max="9280" width="4.125" style="99" customWidth="1"/>
    <col min="9281" max="9281" width="2.625" style="99" customWidth="1"/>
    <col min="9282" max="9282" width="5.625" style="99" customWidth="1"/>
    <col min="9283" max="9472" width="9" style="99"/>
    <col min="9473" max="9473" width="7.625" style="99" customWidth="1"/>
    <col min="9474" max="9475" width="2.625" style="99" customWidth="1"/>
    <col min="9476" max="9477" width="1.625" style="99" customWidth="1"/>
    <col min="9478" max="9478" width="2.625" style="99" customWidth="1"/>
    <col min="9479" max="9479" width="7.125" style="99" customWidth="1"/>
    <col min="9480" max="9480" width="2.625" style="99" customWidth="1"/>
    <col min="9481" max="9482" width="2.5" style="99" customWidth="1"/>
    <col min="9483" max="9483" width="7.125" style="99" customWidth="1"/>
    <col min="9484" max="9484" width="1.625" style="99" customWidth="1"/>
    <col min="9485" max="9485" width="2.625" style="99" customWidth="1"/>
    <col min="9486" max="9487" width="1.625" style="99" customWidth="1"/>
    <col min="9488" max="9488" width="4.25" style="99" customWidth="1"/>
    <col min="9489" max="9491" width="1.625" style="99" customWidth="1"/>
    <col min="9492" max="9492" width="2.625" style="99" customWidth="1"/>
    <col min="9493" max="9493" width="1.625" style="99" customWidth="1"/>
    <col min="9494" max="9494" width="2.625" style="99" customWidth="1"/>
    <col min="9495" max="9495" width="4.625" style="99" customWidth="1"/>
    <col min="9496" max="9496" width="1.625" style="99" customWidth="1"/>
    <col min="9497" max="9497" width="0.875" style="99" customWidth="1"/>
    <col min="9498" max="9499" width="2.625" style="99" customWidth="1"/>
    <col min="9500" max="9501" width="1.625" style="99" customWidth="1"/>
    <col min="9502" max="9503" width="2.625" style="99" customWidth="1"/>
    <col min="9504" max="9507" width="1.625" style="99" customWidth="1"/>
    <col min="9508" max="9509" width="2.625" style="99" customWidth="1"/>
    <col min="9510" max="9513" width="1.625" style="99" customWidth="1"/>
    <col min="9514" max="9515" width="2.625" style="99" customWidth="1"/>
    <col min="9516" max="9517" width="1.625" style="99" customWidth="1"/>
    <col min="9518" max="9518" width="5.625" style="99" customWidth="1"/>
    <col min="9519" max="9524" width="1.625" style="99" customWidth="1"/>
    <col min="9525" max="9525" width="3.625" style="99" customWidth="1"/>
    <col min="9526" max="9527" width="2.625" style="99" customWidth="1"/>
    <col min="9528" max="9529" width="1.625" style="99" customWidth="1"/>
    <col min="9530" max="9534" width="2.625" style="99" customWidth="1"/>
    <col min="9535" max="9535" width="2.125" style="99" customWidth="1"/>
    <col min="9536" max="9536" width="4.125" style="99" customWidth="1"/>
    <col min="9537" max="9537" width="2.625" style="99" customWidth="1"/>
    <col min="9538" max="9538" width="5.625" style="99" customWidth="1"/>
    <col min="9539" max="9728" width="9" style="99"/>
    <col min="9729" max="9729" width="7.625" style="99" customWidth="1"/>
    <col min="9730" max="9731" width="2.625" style="99" customWidth="1"/>
    <col min="9732" max="9733" width="1.625" style="99" customWidth="1"/>
    <col min="9734" max="9734" width="2.625" style="99" customWidth="1"/>
    <col min="9735" max="9735" width="7.125" style="99" customWidth="1"/>
    <col min="9736" max="9736" width="2.625" style="99" customWidth="1"/>
    <col min="9737" max="9738" width="2.5" style="99" customWidth="1"/>
    <col min="9739" max="9739" width="7.125" style="99" customWidth="1"/>
    <col min="9740" max="9740" width="1.625" style="99" customWidth="1"/>
    <col min="9741" max="9741" width="2.625" style="99" customWidth="1"/>
    <col min="9742" max="9743" width="1.625" style="99" customWidth="1"/>
    <col min="9744" max="9744" width="4.25" style="99" customWidth="1"/>
    <col min="9745" max="9747" width="1.625" style="99" customWidth="1"/>
    <col min="9748" max="9748" width="2.625" style="99" customWidth="1"/>
    <col min="9749" max="9749" width="1.625" style="99" customWidth="1"/>
    <col min="9750" max="9750" width="2.625" style="99" customWidth="1"/>
    <col min="9751" max="9751" width="4.625" style="99" customWidth="1"/>
    <col min="9752" max="9752" width="1.625" style="99" customWidth="1"/>
    <col min="9753" max="9753" width="0.875" style="99" customWidth="1"/>
    <col min="9754" max="9755" width="2.625" style="99" customWidth="1"/>
    <col min="9756" max="9757" width="1.625" style="99" customWidth="1"/>
    <col min="9758" max="9759" width="2.625" style="99" customWidth="1"/>
    <col min="9760" max="9763" width="1.625" style="99" customWidth="1"/>
    <col min="9764" max="9765" width="2.625" style="99" customWidth="1"/>
    <col min="9766" max="9769" width="1.625" style="99" customWidth="1"/>
    <col min="9770" max="9771" width="2.625" style="99" customWidth="1"/>
    <col min="9772" max="9773" width="1.625" style="99" customWidth="1"/>
    <col min="9774" max="9774" width="5.625" style="99" customWidth="1"/>
    <col min="9775" max="9780" width="1.625" style="99" customWidth="1"/>
    <col min="9781" max="9781" width="3.625" style="99" customWidth="1"/>
    <col min="9782" max="9783" width="2.625" style="99" customWidth="1"/>
    <col min="9784" max="9785" width="1.625" style="99" customWidth="1"/>
    <col min="9786" max="9790" width="2.625" style="99" customWidth="1"/>
    <col min="9791" max="9791" width="2.125" style="99" customWidth="1"/>
    <col min="9792" max="9792" width="4.125" style="99" customWidth="1"/>
    <col min="9793" max="9793" width="2.625" style="99" customWidth="1"/>
    <col min="9794" max="9794" width="5.625" style="99" customWidth="1"/>
    <col min="9795" max="9984" width="9" style="99"/>
    <col min="9985" max="9985" width="7.625" style="99" customWidth="1"/>
    <col min="9986" max="9987" width="2.625" style="99" customWidth="1"/>
    <col min="9988" max="9989" width="1.625" style="99" customWidth="1"/>
    <col min="9990" max="9990" width="2.625" style="99" customWidth="1"/>
    <col min="9991" max="9991" width="7.125" style="99" customWidth="1"/>
    <col min="9992" max="9992" width="2.625" style="99" customWidth="1"/>
    <col min="9993" max="9994" width="2.5" style="99" customWidth="1"/>
    <col min="9995" max="9995" width="7.125" style="99" customWidth="1"/>
    <col min="9996" max="9996" width="1.625" style="99" customWidth="1"/>
    <col min="9997" max="9997" width="2.625" style="99" customWidth="1"/>
    <col min="9998" max="9999" width="1.625" style="99" customWidth="1"/>
    <col min="10000" max="10000" width="4.25" style="99" customWidth="1"/>
    <col min="10001" max="10003" width="1.625" style="99" customWidth="1"/>
    <col min="10004" max="10004" width="2.625" style="99" customWidth="1"/>
    <col min="10005" max="10005" width="1.625" style="99" customWidth="1"/>
    <col min="10006" max="10006" width="2.625" style="99" customWidth="1"/>
    <col min="10007" max="10007" width="4.625" style="99" customWidth="1"/>
    <col min="10008" max="10008" width="1.625" style="99" customWidth="1"/>
    <col min="10009" max="10009" width="0.875" style="99" customWidth="1"/>
    <col min="10010" max="10011" width="2.625" style="99" customWidth="1"/>
    <col min="10012" max="10013" width="1.625" style="99" customWidth="1"/>
    <col min="10014" max="10015" width="2.625" style="99" customWidth="1"/>
    <col min="10016" max="10019" width="1.625" style="99" customWidth="1"/>
    <col min="10020" max="10021" width="2.625" style="99" customWidth="1"/>
    <col min="10022" max="10025" width="1.625" style="99" customWidth="1"/>
    <col min="10026" max="10027" width="2.625" style="99" customWidth="1"/>
    <col min="10028" max="10029" width="1.625" style="99" customWidth="1"/>
    <col min="10030" max="10030" width="5.625" style="99" customWidth="1"/>
    <col min="10031" max="10036" width="1.625" style="99" customWidth="1"/>
    <col min="10037" max="10037" width="3.625" style="99" customWidth="1"/>
    <col min="10038" max="10039" width="2.625" style="99" customWidth="1"/>
    <col min="10040" max="10041" width="1.625" style="99" customWidth="1"/>
    <col min="10042" max="10046" width="2.625" style="99" customWidth="1"/>
    <col min="10047" max="10047" width="2.125" style="99" customWidth="1"/>
    <col min="10048" max="10048" width="4.125" style="99" customWidth="1"/>
    <col min="10049" max="10049" width="2.625" style="99" customWidth="1"/>
    <col min="10050" max="10050" width="5.625" style="99" customWidth="1"/>
    <col min="10051" max="10240" width="9" style="99"/>
    <col min="10241" max="10241" width="7.625" style="99" customWidth="1"/>
    <col min="10242" max="10243" width="2.625" style="99" customWidth="1"/>
    <col min="10244" max="10245" width="1.625" style="99" customWidth="1"/>
    <col min="10246" max="10246" width="2.625" style="99" customWidth="1"/>
    <col min="10247" max="10247" width="7.125" style="99" customWidth="1"/>
    <col min="10248" max="10248" width="2.625" style="99" customWidth="1"/>
    <col min="10249" max="10250" width="2.5" style="99" customWidth="1"/>
    <col min="10251" max="10251" width="7.125" style="99" customWidth="1"/>
    <col min="10252" max="10252" width="1.625" style="99" customWidth="1"/>
    <col min="10253" max="10253" width="2.625" style="99" customWidth="1"/>
    <col min="10254" max="10255" width="1.625" style="99" customWidth="1"/>
    <col min="10256" max="10256" width="4.25" style="99" customWidth="1"/>
    <col min="10257" max="10259" width="1.625" style="99" customWidth="1"/>
    <col min="10260" max="10260" width="2.625" style="99" customWidth="1"/>
    <col min="10261" max="10261" width="1.625" style="99" customWidth="1"/>
    <col min="10262" max="10262" width="2.625" style="99" customWidth="1"/>
    <col min="10263" max="10263" width="4.625" style="99" customWidth="1"/>
    <col min="10264" max="10264" width="1.625" style="99" customWidth="1"/>
    <col min="10265" max="10265" width="0.875" style="99" customWidth="1"/>
    <col min="10266" max="10267" width="2.625" style="99" customWidth="1"/>
    <col min="10268" max="10269" width="1.625" style="99" customWidth="1"/>
    <col min="10270" max="10271" width="2.625" style="99" customWidth="1"/>
    <col min="10272" max="10275" width="1.625" style="99" customWidth="1"/>
    <col min="10276" max="10277" width="2.625" style="99" customWidth="1"/>
    <col min="10278" max="10281" width="1.625" style="99" customWidth="1"/>
    <col min="10282" max="10283" width="2.625" style="99" customWidth="1"/>
    <col min="10284" max="10285" width="1.625" style="99" customWidth="1"/>
    <col min="10286" max="10286" width="5.625" style="99" customWidth="1"/>
    <col min="10287" max="10292" width="1.625" style="99" customWidth="1"/>
    <col min="10293" max="10293" width="3.625" style="99" customWidth="1"/>
    <col min="10294" max="10295" width="2.625" style="99" customWidth="1"/>
    <col min="10296" max="10297" width="1.625" style="99" customWidth="1"/>
    <col min="10298" max="10302" width="2.625" style="99" customWidth="1"/>
    <col min="10303" max="10303" width="2.125" style="99" customWidth="1"/>
    <col min="10304" max="10304" width="4.125" style="99" customWidth="1"/>
    <col min="10305" max="10305" width="2.625" style="99" customWidth="1"/>
    <col min="10306" max="10306" width="5.625" style="99" customWidth="1"/>
    <col min="10307" max="10496" width="9" style="99"/>
    <col min="10497" max="10497" width="7.625" style="99" customWidth="1"/>
    <col min="10498" max="10499" width="2.625" style="99" customWidth="1"/>
    <col min="10500" max="10501" width="1.625" style="99" customWidth="1"/>
    <col min="10502" max="10502" width="2.625" style="99" customWidth="1"/>
    <col min="10503" max="10503" width="7.125" style="99" customWidth="1"/>
    <col min="10504" max="10504" width="2.625" style="99" customWidth="1"/>
    <col min="10505" max="10506" width="2.5" style="99" customWidth="1"/>
    <col min="10507" max="10507" width="7.125" style="99" customWidth="1"/>
    <col min="10508" max="10508" width="1.625" style="99" customWidth="1"/>
    <col min="10509" max="10509" width="2.625" style="99" customWidth="1"/>
    <col min="10510" max="10511" width="1.625" style="99" customWidth="1"/>
    <col min="10512" max="10512" width="4.25" style="99" customWidth="1"/>
    <col min="10513" max="10515" width="1.625" style="99" customWidth="1"/>
    <col min="10516" max="10516" width="2.625" style="99" customWidth="1"/>
    <col min="10517" max="10517" width="1.625" style="99" customWidth="1"/>
    <col min="10518" max="10518" width="2.625" style="99" customWidth="1"/>
    <col min="10519" max="10519" width="4.625" style="99" customWidth="1"/>
    <col min="10520" max="10520" width="1.625" style="99" customWidth="1"/>
    <col min="10521" max="10521" width="0.875" style="99" customWidth="1"/>
    <col min="10522" max="10523" width="2.625" style="99" customWidth="1"/>
    <col min="10524" max="10525" width="1.625" style="99" customWidth="1"/>
    <col min="10526" max="10527" width="2.625" style="99" customWidth="1"/>
    <col min="10528" max="10531" width="1.625" style="99" customWidth="1"/>
    <col min="10532" max="10533" width="2.625" style="99" customWidth="1"/>
    <col min="10534" max="10537" width="1.625" style="99" customWidth="1"/>
    <col min="10538" max="10539" width="2.625" style="99" customWidth="1"/>
    <col min="10540" max="10541" width="1.625" style="99" customWidth="1"/>
    <col min="10542" max="10542" width="5.625" style="99" customWidth="1"/>
    <col min="10543" max="10548" width="1.625" style="99" customWidth="1"/>
    <col min="10549" max="10549" width="3.625" style="99" customWidth="1"/>
    <col min="10550" max="10551" width="2.625" style="99" customWidth="1"/>
    <col min="10552" max="10553" width="1.625" style="99" customWidth="1"/>
    <col min="10554" max="10558" width="2.625" style="99" customWidth="1"/>
    <col min="10559" max="10559" width="2.125" style="99" customWidth="1"/>
    <col min="10560" max="10560" width="4.125" style="99" customWidth="1"/>
    <col min="10561" max="10561" width="2.625" style="99" customWidth="1"/>
    <col min="10562" max="10562" width="5.625" style="99" customWidth="1"/>
    <col min="10563" max="10752" width="9" style="99"/>
    <col min="10753" max="10753" width="7.625" style="99" customWidth="1"/>
    <col min="10754" max="10755" width="2.625" style="99" customWidth="1"/>
    <col min="10756" max="10757" width="1.625" style="99" customWidth="1"/>
    <col min="10758" max="10758" width="2.625" style="99" customWidth="1"/>
    <col min="10759" max="10759" width="7.125" style="99" customWidth="1"/>
    <col min="10760" max="10760" width="2.625" style="99" customWidth="1"/>
    <col min="10761" max="10762" width="2.5" style="99" customWidth="1"/>
    <col min="10763" max="10763" width="7.125" style="99" customWidth="1"/>
    <col min="10764" max="10764" width="1.625" style="99" customWidth="1"/>
    <col min="10765" max="10765" width="2.625" style="99" customWidth="1"/>
    <col min="10766" max="10767" width="1.625" style="99" customWidth="1"/>
    <col min="10768" max="10768" width="4.25" style="99" customWidth="1"/>
    <col min="10769" max="10771" width="1.625" style="99" customWidth="1"/>
    <col min="10772" max="10772" width="2.625" style="99" customWidth="1"/>
    <col min="10773" max="10773" width="1.625" style="99" customWidth="1"/>
    <col min="10774" max="10774" width="2.625" style="99" customWidth="1"/>
    <col min="10775" max="10775" width="4.625" style="99" customWidth="1"/>
    <col min="10776" max="10776" width="1.625" style="99" customWidth="1"/>
    <col min="10777" max="10777" width="0.875" style="99" customWidth="1"/>
    <col min="10778" max="10779" width="2.625" style="99" customWidth="1"/>
    <col min="10780" max="10781" width="1.625" style="99" customWidth="1"/>
    <col min="10782" max="10783" width="2.625" style="99" customWidth="1"/>
    <col min="10784" max="10787" width="1.625" style="99" customWidth="1"/>
    <col min="10788" max="10789" width="2.625" style="99" customWidth="1"/>
    <col min="10790" max="10793" width="1.625" style="99" customWidth="1"/>
    <col min="10794" max="10795" width="2.625" style="99" customWidth="1"/>
    <col min="10796" max="10797" width="1.625" style="99" customWidth="1"/>
    <col min="10798" max="10798" width="5.625" style="99" customWidth="1"/>
    <col min="10799" max="10804" width="1.625" style="99" customWidth="1"/>
    <col min="10805" max="10805" width="3.625" style="99" customWidth="1"/>
    <col min="10806" max="10807" width="2.625" style="99" customWidth="1"/>
    <col min="10808" max="10809" width="1.625" style="99" customWidth="1"/>
    <col min="10810" max="10814" width="2.625" style="99" customWidth="1"/>
    <col min="10815" max="10815" width="2.125" style="99" customWidth="1"/>
    <col min="10816" max="10816" width="4.125" style="99" customWidth="1"/>
    <col min="10817" max="10817" width="2.625" style="99" customWidth="1"/>
    <col min="10818" max="10818" width="5.625" style="99" customWidth="1"/>
    <col min="10819" max="11008" width="9" style="99"/>
    <col min="11009" max="11009" width="7.625" style="99" customWidth="1"/>
    <col min="11010" max="11011" width="2.625" style="99" customWidth="1"/>
    <col min="11012" max="11013" width="1.625" style="99" customWidth="1"/>
    <col min="11014" max="11014" width="2.625" style="99" customWidth="1"/>
    <col min="11015" max="11015" width="7.125" style="99" customWidth="1"/>
    <col min="11016" max="11016" width="2.625" style="99" customWidth="1"/>
    <col min="11017" max="11018" width="2.5" style="99" customWidth="1"/>
    <col min="11019" max="11019" width="7.125" style="99" customWidth="1"/>
    <col min="11020" max="11020" width="1.625" style="99" customWidth="1"/>
    <col min="11021" max="11021" width="2.625" style="99" customWidth="1"/>
    <col min="11022" max="11023" width="1.625" style="99" customWidth="1"/>
    <col min="11024" max="11024" width="4.25" style="99" customWidth="1"/>
    <col min="11025" max="11027" width="1.625" style="99" customWidth="1"/>
    <col min="11028" max="11028" width="2.625" style="99" customWidth="1"/>
    <col min="11029" max="11029" width="1.625" style="99" customWidth="1"/>
    <col min="11030" max="11030" width="2.625" style="99" customWidth="1"/>
    <col min="11031" max="11031" width="4.625" style="99" customWidth="1"/>
    <col min="11032" max="11032" width="1.625" style="99" customWidth="1"/>
    <col min="11033" max="11033" width="0.875" style="99" customWidth="1"/>
    <col min="11034" max="11035" width="2.625" style="99" customWidth="1"/>
    <col min="11036" max="11037" width="1.625" style="99" customWidth="1"/>
    <col min="11038" max="11039" width="2.625" style="99" customWidth="1"/>
    <col min="11040" max="11043" width="1.625" style="99" customWidth="1"/>
    <col min="11044" max="11045" width="2.625" style="99" customWidth="1"/>
    <col min="11046" max="11049" width="1.625" style="99" customWidth="1"/>
    <col min="11050" max="11051" width="2.625" style="99" customWidth="1"/>
    <col min="11052" max="11053" width="1.625" style="99" customWidth="1"/>
    <col min="11054" max="11054" width="5.625" style="99" customWidth="1"/>
    <col min="11055" max="11060" width="1.625" style="99" customWidth="1"/>
    <col min="11061" max="11061" width="3.625" style="99" customWidth="1"/>
    <col min="11062" max="11063" width="2.625" style="99" customWidth="1"/>
    <col min="11064" max="11065" width="1.625" style="99" customWidth="1"/>
    <col min="11066" max="11070" width="2.625" style="99" customWidth="1"/>
    <col min="11071" max="11071" width="2.125" style="99" customWidth="1"/>
    <col min="11072" max="11072" width="4.125" style="99" customWidth="1"/>
    <col min="11073" max="11073" width="2.625" style="99" customWidth="1"/>
    <col min="11074" max="11074" width="5.625" style="99" customWidth="1"/>
    <col min="11075" max="11264" width="9" style="99"/>
    <col min="11265" max="11265" width="7.625" style="99" customWidth="1"/>
    <col min="11266" max="11267" width="2.625" style="99" customWidth="1"/>
    <col min="11268" max="11269" width="1.625" style="99" customWidth="1"/>
    <col min="11270" max="11270" width="2.625" style="99" customWidth="1"/>
    <col min="11271" max="11271" width="7.125" style="99" customWidth="1"/>
    <col min="11272" max="11272" width="2.625" style="99" customWidth="1"/>
    <col min="11273" max="11274" width="2.5" style="99" customWidth="1"/>
    <col min="11275" max="11275" width="7.125" style="99" customWidth="1"/>
    <col min="11276" max="11276" width="1.625" style="99" customWidth="1"/>
    <col min="11277" max="11277" width="2.625" style="99" customWidth="1"/>
    <col min="11278" max="11279" width="1.625" style="99" customWidth="1"/>
    <col min="11280" max="11280" width="4.25" style="99" customWidth="1"/>
    <col min="11281" max="11283" width="1.625" style="99" customWidth="1"/>
    <col min="11284" max="11284" width="2.625" style="99" customWidth="1"/>
    <col min="11285" max="11285" width="1.625" style="99" customWidth="1"/>
    <col min="11286" max="11286" width="2.625" style="99" customWidth="1"/>
    <col min="11287" max="11287" width="4.625" style="99" customWidth="1"/>
    <col min="11288" max="11288" width="1.625" style="99" customWidth="1"/>
    <col min="11289" max="11289" width="0.875" style="99" customWidth="1"/>
    <col min="11290" max="11291" width="2.625" style="99" customWidth="1"/>
    <col min="11292" max="11293" width="1.625" style="99" customWidth="1"/>
    <col min="11294" max="11295" width="2.625" style="99" customWidth="1"/>
    <col min="11296" max="11299" width="1.625" style="99" customWidth="1"/>
    <col min="11300" max="11301" width="2.625" style="99" customWidth="1"/>
    <col min="11302" max="11305" width="1.625" style="99" customWidth="1"/>
    <col min="11306" max="11307" width="2.625" style="99" customWidth="1"/>
    <col min="11308" max="11309" width="1.625" style="99" customWidth="1"/>
    <col min="11310" max="11310" width="5.625" style="99" customWidth="1"/>
    <col min="11311" max="11316" width="1.625" style="99" customWidth="1"/>
    <col min="11317" max="11317" width="3.625" style="99" customWidth="1"/>
    <col min="11318" max="11319" width="2.625" style="99" customWidth="1"/>
    <col min="11320" max="11321" width="1.625" style="99" customWidth="1"/>
    <col min="11322" max="11326" width="2.625" style="99" customWidth="1"/>
    <col min="11327" max="11327" width="2.125" style="99" customWidth="1"/>
    <col min="11328" max="11328" width="4.125" style="99" customWidth="1"/>
    <col min="11329" max="11329" width="2.625" style="99" customWidth="1"/>
    <col min="11330" max="11330" width="5.625" style="99" customWidth="1"/>
    <col min="11331" max="11520" width="9" style="99"/>
    <col min="11521" max="11521" width="7.625" style="99" customWidth="1"/>
    <col min="11522" max="11523" width="2.625" style="99" customWidth="1"/>
    <col min="11524" max="11525" width="1.625" style="99" customWidth="1"/>
    <col min="11526" max="11526" width="2.625" style="99" customWidth="1"/>
    <col min="11527" max="11527" width="7.125" style="99" customWidth="1"/>
    <col min="11528" max="11528" width="2.625" style="99" customWidth="1"/>
    <col min="11529" max="11530" width="2.5" style="99" customWidth="1"/>
    <col min="11531" max="11531" width="7.125" style="99" customWidth="1"/>
    <col min="11532" max="11532" width="1.625" style="99" customWidth="1"/>
    <col min="11533" max="11533" width="2.625" style="99" customWidth="1"/>
    <col min="11534" max="11535" width="1.625" style="99" customWidth="1"/>
    <col min="11536" max="11536" width="4.25" style="99" customWidth="1"/>
    <col min="11537" max="11539" width="1.625" style="99" customWidth="1"/>
    <col min="11540" max="11540" width="2.625" style="99" customWidth="1"/>
    <col min="11541" max="11541" width="1.625" style="99" customWidth="1"/>
    <col min="11542" max="11542" width="2.625" style="99" customWidth="1"/>
    <col min="11543" max="11543" width="4.625" style="99" customWidth="1"/>
    <col min="11544" max="11544" width="1.625" style="99" customWidth="1"/>
    <col min="11545" max="11545" width="0.875" style="99" customWidth="1"/>
    <col min="11546" max="11547" width="2.625" style="99" customWidth="1"/>
    <col min="11548" max="11549" width="1.625" style="99" customWidth="1"/>
    <col min="11550" max="11551" width="2.625" style="99" customWidth="1"/>
    <col min="11552" max="11555" width="1.625" style="99" customWidth="1"/>
    <col min="11556" max="11557" width="2.625" style="99" customWidth="1"/>
    <col min="11558" max="11561" width="1.625" style="99" customWidth="1"/>
    <col min="11562" max="11563" width="2.625" style="99" customWidth="1"/>
    <col min="11564" max="11565" width="1.625" style="99" customWidth="1"/>
    <col min="11566" max="11566" width="5.625" style="99" customWidth="1"/>
    <col min="11567" max="11572" width="1.625" style="99" customWidth="1"/>
    <col min="11573" max="11573" width="3.625" style="99" customWidth="1"/>
    <col min="11574" max="11575" width="2.625" style="99" customWidth="1"/>
    <col min="11576" max="11577" width="1.625" style="99" customWidth="1"/>
    <col min="11578" max="11582" width="2.625" style="99" customWidth="1"/>
    <col min="11583" max="11583" width="2.125" style="99" customWidth="1"/>
    <col min="11584" max="11584" width="4.125" style="99" customWidth="1"/>
    <col min="11585" max="11585" width="2.625" style="99" customWidth="1"/>
    <col min="11586" max="11586" width="5.625" style="99" customWidth="1"/>
    <col min="11587" max="11776" width="9" style="99"/>
    <col min="11777" max="11777" width="7.625" style="99" customWidth="1"/>
    <col min="11778" max="11779" width="2.625" style="99" customWidth="1"/>
    <col min="11780" max="11781" width="1.625" style="99" customWidth="1"/>
    <col min="11782" max="11782" width="2.625" style="99" customWidth="1"/>
    <col min="11783" max="11783" width="7.125" style="99" customWidth="1"/>
    <col min="11784" max="11784" width="2.625" style="99" customWidth="1"/>
    <col min="11785" max="11786" width="2.5" style="99" customWidth="1"/>
    <col min="11787" max="11787" width="7.125" style="99" customWidth="1"/>
    <col min="11788" max="11788" width="1.625" style="99" customWidth="1"/>
    <col min="11789" max="11789" width="2.625" style="99" customWidth="1"/>
    <col min="11790" max="11791" width="1.625" style="99" customWidth="1"/>
    <col min="11792" max="11792" width="4.25" style="99" customWidth="1"/>
    <col min="11793" max="11795" width="1.625" style="99" customWidth="1"/>
    <col min="11796" max="11796" width="2.625" style="99" customWidth="1"/>
    <col min="11797" max="11797" width="1.625" style="99" customWidth="1"/>
    <col min="11798" max="11798" width="2.625" style="99" customWidth="1"/>
    <col min="11799" max="11799" width="4.625" style="99" customWidth="1"/>
    <col min="11800" max="11800" width="1.625" style="99" customWidth="1"/>
    <col min="11801" max="11801" width="0.875" style="99" customWidth="1"/>
    <col min="11802" max="11803" width="2.625" style="99" customWidth="1"/>
    <col min="11804" max="11805" width="1.625" style="99" customWidth="1"/>
    <col min="11806" max="11807" width="2.625" style="99" customWidth="1"/>
    <col min="11808" max="11811" width="1.625" style="99" customWidth="1"/>
    <col min="11812" max="11813" width="2.625" style="99" customWidth="1"/>
    <col min="11814" max="11817" width="1.625" style="99" customWidth="1"/>
    <col min="11818" max="11819" width="2.625" style="99" customWidth="1"/>
    <col min="11820" max="11821" width="1.625" style="99" customWidth="1"/>
    <col min="11822" max="11822" width="5.625" style="99" customWidth="1"/>
    <col min="11823" max="11828" width="1.625" style="99" customWidth="1"/>
    <col min="11829" max="11829" width="3.625" style="99" customWidth="1"/>
    <col min="11830" max="11831" width="2.625" style="99" customWidth="1"/>
    <col min="11832" max="11833" width="1.625" style="99" customWidth="1"/>
    <col min="11834" max="11838" width="2.625" style="99" customWidth="1"/>
    <col min="11839" max="11839" width="2.125" style="99" customWidth="1"/>
    <col min="11840" max="11840" width="4.125" style="99" customWidth="1"/>
    <col min="11841" max="11841" width="2.625" style="99" customWidth="1"/>
    <col min="11842" max="11842" width="5.625" style="99" customWidth="1"/>
    <col min="11843" max="12032" width="9" style="99"/>
    <col min="12033" max="12033" width="7.625" style="99" customWidth="1"/>
    <col min="12034" max="12035" width="2.625" style="99" customWidth="1"/>
    <col min="12036" max="12037" width="1.625" style="99" customWidth="1"/>
    <col min="12038" max="12038" width="2.625" style="99" customWidth="1"/>
    <col min="12039" max="12039" width="7.125" style="99" customWidth="1"/>
    <col min="12040" max="12040" width="2.625" style="99" customWidth="1"/>
    <col min="12041" max="12042" width="2.5" style="99" customWidth="1"/>
    <col min="12043" max="12043" width="7.125" style="99" customWidth="1"/>
    <col min="12044" max="12044" width="1.625" style="99" customWidth="1"/>
    <col min="12045" max="12045" width="2.625" style="99" customWidth="1"/>
    <col min="12046" max="12047" width="1.625" style="99" customWidth="1"/>
    <col min="12048" max="12048" width="4.25" style="99" customWidth="1"/>
    <col min="12049" max="12051" width="1.625" style="99" customWidth="1"/>
    <col min="12052" max="12052" width="2.625" style="99" customWidth="1"/>
    <col min="12053" max="12053" width="1.625" style="99" customWidth="1"/>
    <col min="12054" max="12054" width="2.625" style="99" customWidth="1"/>
    <col min="12055" max="12055" width="4.625" style="99" customWidth="1"/>
    <col min="12056" max="12056" width="1.625" style="99" customWidth="1"/>
    <col min="12057" max="12057" width="0.875" style="99" customWidth="1"/>
    <col min="12058" max="12059" width="2.625" style="99" customWidth="1"/>
    <col min="12060" max="12061" width="1.625" style="99" customWidth="1"/>
    <col min="12062" max="12063" width="2.625" style="99" customWidth="1"/>
    <col min="12064" max="12067" width="1.625" style="99" customWidth="1"/>
    <col min="12068" max="12069" width="2.625" style="99" customWidth="1"/>
    <col min="12070" max="12073" width="1.625" style="99" customWidth="1"/>
    <col min="12074" max="12075" width="2.625" style="99" customWidth="1"/>
    <col min="12076" max="12077" width="1.625" style="99" customWidth="1"/>
    <col min="12078" max="12078" width="5.625" style="99" customWidth="1"/>
    <col min="12079" max="12084" width="1.625" style="99" customWidth="1"/>
    <col min="12085" max="12085" width="3.625" style="99" customWidth="1"/>
    <col min="12086" max="12087" width="2.625" style="99" customWidth="1"/>
    <col min="12088" max="12089" width="1.625" style="99" customWidth="1"/>
    <col min="12090" max="12094" width="2.625" style="99" customWidth="1"/>
    <col min="12095" max="12095" width="2.125" style="99" customWidth="1"/>
    <col min="12096" max="12096" width="4.125" style="99" customWidth="1"/>
    <col min="12097" max="12097" width="2.625" style="99" customWidth="1"/>
    <col min="12098" max="12098" width="5.625" style="99" customWidth="1"/>
    <col min="12099" max="12288" width="9" style="99"/>
    <col min="12289" max="12289" width="7.625" style="99" customWidth="1"/>
    <col min="12290" max="12291" width="2.625" style="99" customWidth="1"/>
    <col min="12292" max="12293" width="1.625" style="99" customWidth="1"/>
    <col min="12294" max="12294" width="2.625" style="99" customWidth="1"/>
    <col min="12295" max="12295" width="7.125" style="99" customWidth="1"/>
    <col min="12296" max="12296" width="2.625" style="99" customWidth="1"/>
    <col min="12297" max="12298" width="2.5" style="99" customWidth="1"/>
    <col min="12299" max="12299" width="7.125" style="99" customWidth="1"/>
    <col min="12300" max="12300" width="1.625" style="99" customWidth="1"/>
    <col min="12301" max="12301" width="2.625" style="99" customWidth="1"/>
    <col min="12302" max="12303" width="1.625" style="99" customWidth="1"/>
    <col min="12304" max="12304" width="4.25" style="99" customWidth="1"/>
    <col min="12305" max="12307" width="1.625" style="99" customWidth="1"/>
    <col min="12308" max="12308" width="2.625" style="99" customWidth="1"/>
    <col min="12309" max="12309" width="1.625" style="99" customWidth="1"/>
    <col min="12310" max="12310" width="2.625" style="99" customWidth="1"/>
    <col min="12311" max="12311" width="4.625" style="99" customWidth="1"/>
    <col min="12312" max="12312" width="1.625" style="99" customWidth="1"/>
    <col min="12313" max="12313" width="0.875" style="99" customWidth="1"/>
    <col min="12314" max="12315" width="2.625" style="99" customWidth="1"/>
    <col min="12316" max="12317" width="1.625" style="99" customWidth="1"/>
    <col min="12318" max="12319" width="2.625" style="99" customWidth="1"/>
    <col min="12320" max="12323" width="1.625" style="99" customWidth="1"/>
    <col min="12324" max="12325" width="2.625" style="99" customWidth="1"/>
    <col min="12326" max="12329" width="1.625" style="99" customWidth="1"/>
    <col min="12330" max="12331" width="2.625" style="99" customWidth="1"/>
    <col min="12332" max="12333" width="1.625" style="99" customWidth="1"/>
    <col min="12334" max="12334" width="5.625" style="99" customWidth="1"/>
    <col min="12335" max="12340" width="1.625" style="99" customWidth="1"/>
    <col min="12341" max="12341" width="3.625" style="99" customWidth="1"/>
    <col min="12342" max="12343" width="2.625" style="99" customWidth="1"/>
    <col min="12344" max="12345" width="1.625" style="99" customWidth="1"/>
    <col min="12346" max="12350" width="2.625" style="99" customWidth="1"/>
    <col min="12351" max="12351" width="2.125" style="99" customWidth="1"/>
    <col min="12352" max="12352" width="4.125" style="99" customWidth="1"/>
    <col min="12353" max="12353" width="2.625" style="99" customWidth="1"/>
    <col min="12354" max="12354" width="5.625" style="99" customWidth="1"/>
    <col min="12355" max="12544" width="9" style="99"/>
    <col min="12545" max="12545" width="7.625" style="99" customWidth="1"/>
    <col min="12546" max="12547" width="2.625" style="99" customWidth="1"/>
    <col min="12548" max="12549" width="1.625" style="99" customWidth="1"/>
    <col min="12550" max="12550" width="2.625" style="99" customWidth="1"/>
    <col min="12551" max="12551" width="7.125" style="99" customWidth="1"/>
    <col min="12552" max="12552" width="2.625" style="99" customWidth="1"/>
    <col min="12553" max="12554" width="2.5" style="99" customWidth="1"/>
    <col min="12555" max="12555" width="7.125" style="99" customWidth="1"/>
    <col min="12556" max="12556" width="1.625" style="99" customWidth="1"/>
    <col min="12557" max="12557" width="2.625" style="99" customWidth="1"/>
    <col min="12558" max="12559" width="1.625" style="99" customWidth="1"/>
    <col min="12560" max="12560" width="4.25" style="99" customWidth="1"/>
    <col min="12561" max="12563" width="1.625" style="99" customWidth="1"/>
    <col min="12564" max="12564" width="2.625" style="99" customWidth="1"/>
    <col min="12565" max="12565" width="1.625" style="99" customWidth="1"/>
    <col min="12566" max="12566" width="2.625" style="99" customWidth="1"/>
    <col min="12567" max="12567" width="4.625" style="99" customWidth="1"/>
    <col min="12568" max="12568" width="1.625" style="99" customWidth="1"/>
    <col min="12569" max="12569" width="0.875" style="99" customWidth="1"/>
    <col min="12570" max="12571" width="2.625" style="99" customWidth="1"/>
    <col min="12572" max="12573" width="1.625" style="99" customWidth="1"/>
    <col min="12574" max="12575" width="2.625" style="99" customWidth="1"/>
    <col min="12576" max="12579" width="1.625" style="99" customWidth="1"/>
    <col min="12580" max="12581" width="2.625" style="99" customWidth="1"/>
    <col min="12582" max="12585" width="1.625" style="99" customWidth="1"/>
    <col min="12586" max="12587" width="2.625" style="99" customWidth="1"/>
    <col min="12588" max="12589" width="1.625" style="99" customWidth="1"/>
    <col min="12590" max="12590" width="5.625" style="99" customWidth="1"/>
    <col min="12591" max="12596" width="1.625" style="99" customWidth="1"/>
    <col min="12597" max="12597" width="3.625" style="99" customWidth="1"/>
    <col min="12598" max="12599" width="2.625" style="99" customWidth="1"/>
    <col min="12600" max="12601" width="1.625" style="99" customWidth="1"/>
    <col min="12602" max="12606" width="2.625" style="99" customWidth="1"/>
    <col min="12607" max="12607" width="2.125" style="99" customWidth="1"/>
    <col min="12608" max="12608" width="4.125" style="99" customWidth="1"/>
    <col min="12609" max="12609" width="2.625" style="99" customWidth="1"/>
    <col min="12610" max="12610" width="5.625" style="99" customWidth="1"/>
    <col min="12611" max="12800" width="9" style="99"/>
    <col min="12801" max="12801" width="7.625" style="99" customWidth="1"/>
    <col min="12802" max="12803" width="2.625" style="99" customWidth="1"/>
    <col min="12804" max="12805" width="1.625" style="99" customWidth="1"/>
    <col min="12806" max="12806" width="2.625" style="99" customWidth="1"/>
    <col min="12807" max="12807" width="7.125" style="99" customWidth="1"/>
    <col min="12808" max="12808" width="2.625" style="99" customWidth="1"/>
    <col min="12809" max="12810" width="2.5" style="99" customWidth="1"/>
    <col min="12811" max="12811" width="7.125" style="99" customWidth="1"/>
    <col min="12812" max="12812" width="1.625" style="99" customWidth="1"/>
    <col min="12813" max="12813" width="2.625" style="99" customWidth="1"/>
    <col min="12814" max="12815" width="1.625" style="99" customWidth="1"/>
    <col min="12816" max="12816" width="4.25" style="99" customWidth="1"/>
    <col min="12817" max="12819" width="1.625" style="99" customWidth="1"/>
    <col min="12820" max="12820" width="2.625" style="99" customWidth="1"/>
    <col min="12821" max="12821" width="1.625" style="99" customWidth="1"/>
    <col min="12822" max="12822" width="2.625" style="99" customWidth="1"/>
    <col min="12823" max="12823" width="4.625" style="99" customWidth="1"/>
    <col min="12824" max="12824" width="1.625" style="99" customWidth="1"/>
    <col min="12825" max="12825" width="0.875" style="99" customWidth="1"/>
    <col min="12826" max="12827" width="2.625" style="99" customWidth="1"/>
    <col min="12828" max="12829" width="1.625" style="99" customWidth="1"/>
    <col min="12830" max="12831" width="2.625" style="99" customWidth="1"/>
    <col min="12832" max="12835" width="1.625" style="99" customWidth="1"/>
    <col min="12836" max="12837" width="2.625" style="99" customWidth="1"/>
    <col min="12838" max="12841" width="1.625" style="99" customWidth="1"/>
    <col min="12842" max="12843" width="2.625" style="99" customWidth="1"/>
    <col min="12844" max="12845" width="1.625" style="99" customWidth="1"/>
    <col min="12846" max="12846" width="5.625" style="99" customWidth="1"/>
    <col min="12847" max="12852" width="1.625" style="99" customWidth="1"/>
    <col min="12853" max="12853" width="3.625" style="99" customWidth="1"/>
    <col min="12854" max="12855" width="2.625" style="99" customWidth="1"/>
    <col min="12856" max="12857" width="1.625" style="99" customWidth="1"/>
    <col min="12858" max="12862" width="2.625" style="99" customWidth="1"/>
    <col min="12863" max="12863" width="2.125" style="99" customWidth="1"/>
    <col min="12864" max="12864" width="4.125" style="99" customWidth="1"/>
    <col min="12865" max="12865" width="2.625" style="99" customWidth="1"/>
    <col min="12866" max="12866" width="5.625" style="99" customWidth="1"/>
    <col min="12867" max="13056" width="9" style="99"/>
    <col min="13057" max="13057" width="7.625" style="99" customWidth="1"/>
    <col min="13058" max="13059" width="2.625" style="99" customWidth="1"/>
    <col min="13060" max="13061" width="1.625" style="99" customWidth="1"/>
    <col min="13062" max="13062" width="2.625" style="99" customWidth="1"/>
    <col min="13063" max="13063" width="7.125" style="99" customWidth="1"/>
    <col min="13064" max="13064" width="2.625" style="99" customWidth="1"/>
    <col min="13065" max="13066" width="2.5" style="99" customWidth="1"/>
    <col min="13067" max="13067" width="7.125" style="99" customWidth="1"/>
    <col min="13068" max="13068" width="1.625" style="99" customWidth="1"/>
    <col min="13069" max="13069" width="2.625" style="99" customWidth="1"/>
    <col min="13070" max="13071" width="1.625" style="99" customWidth="1"/>
    <col min="13072" max="13072" width="4.25" style="99" customWidth="1"/>
    <col min="13073" max="13075" width="1.625" style="99" customWidth="1"/>
    <col min="13076" max="13076" width="2.625" style="99" customWidth="1"/>
    <col min="13077" max="13077" width="1.625" style="99" customWidth="1"/>
    <col min="13078" max="13078" width="2.625" style="99" customWidth="1"/>
    <col min="13079" max="13079" width="4.625" style="99" customWidth="1"/>
    <col min="13080" max="13080" width="1.625" style="99" customWidth="1"/>
    <col min="13081" max="13081" width="0.875" style="99" customWidth="1"/>
    <col min="13082" max="13083" width="2.625" style="99" customWidth="1"/>
    <col min="13084" max="13085" width="1.625" style="99" customWidth="1"/>
    <col min="13086" max="13087" width="2.625" style="99" customWidth="1"/>
    <col min="13088" max="13091" width="1.625" style="99" customWidth="1"/>
    <col min="13092" max="13093" width="2.625" style="99" customWidth="1"/>
    <col min="13094" max="13097" width="1.625" style="99" customWidth="1"/>
    <col min="13098" max="13099" width="2.625" style="99" customWidth="1"/>
    <col min="13100" max="13101" width="1.625" style="99" customWidth="1"/>
    <col min="13102" max="13102" width="5.625" style="99" customWidth="1"/>
    <col min="13103" max="13108" width="1.625" style="99" customWidth="1"/>
    <col min="13109" max="13109" width="3.625" style="99" customWidth="1"/>
    <col min="13110" max="13111" width="2.625" style="99" customWidth="1"/>
    <col min="13112" max="13113" width="1.625" style="99" customWidth="1"/>
    <col min="13114" max="13118" width="2.625" style="99" customWidth="1"/>
    <col min="13119" max="13119" width="2.125" style="99" customWidth="1"/>
    <col min="13120" max="13120" width="4.125" style="99" customWidth="1"/>
    <col min="13121" max="13121" width="2.625" style="99" customWidth="1"/>
    <col min="13122" max="13122" width="5.625" style="99" customWidth="1"/>
    <col min="13123" max="13312" width="9" style="99"/>
    <col min="13313" max="13313" width="7.625" style="99" customWidth="1"/>
    <col min="13314" max="13315" width="2.625" style="99" customWidth="1"/>
    <col min="13316" max="13317" width="1.625" style="99" customWidth="1"/>
    <col min="13318" max="13318" width="2.625" style="99" customWidth="1"/>
    <col min="13319" max="13319" width="7.125" style="99" customWidth="1"/>
    <col min="13320" max="13320" width="2.625" style="99" customWidth="1"/>
    <col min="13321" max="13322" width="2.5" style="99" customWidth="1"/>
    <col min="13323" max="13323" width="7.125" style="99" customWidth="1"/>
    <col min="13324" max="13324" width="1.625" style="99" customWidth="1"/>
    <col min="13325" max="13325" width="2.625" style="99" customWidth="1"/>
    <col min="13326" max="13327" width="1.625" style="99" customWidth="1"/>
    <col min="13328" max="13328" width="4.25" style="99" customWidth="1"/>
    <col min="13329" max="13331" width="1.625" style="99" customWidth="1"/>
    <col min="13332" max="13332" width="2.625" style="99" customWidth="1"/>
    <col min="13333" max="13333" width="1.625" style="99" customWidth="1"/>
    <col min="13334" max="13334" width="2.625" style="99" customWidth="1"/>
    <col min="13335" max="13335" width="4.625" style="99" customWidth="1"/>
    <col min="13336" max="13336" width="1.625" style="99" customWidth="1"/>
    <col min="13337" max="13337" width="0.875" style="99" customWidth="1"/>
    <col min="13338" max="13339" width="2.625" style="99" customWidth="1"/>
    <col min="13340" max="13341" width="1.625" style="99" customWidth="1"/>
    <col min="13342" max="13343" width="2.625" style="99" customWidth="1"/>
    <col min="13344" max="13347" width="1.625" style="99" customWidth="1"/>
    <col min="13348" max="13349" width="2.625" style="99" customWidth="1"/>
    <col min="13350" max="13353" width="1.625" style="99" customWidth="1"/>
    <col min="13354" max="13355" width="2.625" style="99" customWidth="1"/>
    <col min="13356" max="13357" width="1.625" style="99" customWidth="1"/>
    <col min="13358" max="13358" width="5.625" style="99" customWidth="1"/>
    <col min="13359" max="13364" width="1.625" style="99" customWidth="1"/>
    <col min="13365" max="13365" width="3.625" style="99" customWidth="1"/>
    <col min="13366" max="13367" width="2.625" style="99" customWidth="1"/>
    <col min="13368" max="13369" width="1.625" style="99" customWidth="1"/>
    <col min="13370" max="13374" width="2.625" style="99" customWidth="1"/>
    <col min="13375" max="13375" width="2.125" style="99" customWidth="1"/>
    <col min="13376" max="13376" width="4.125" style="99" customWidth="1"/>
    <col min="13377" max="13377" width="2.625" style="99" customWidth="1"/>
    <col min="13378" max="13378" width="5.625" style="99" customWidth="1"/>
    <col min="13379" max="13568" width="9" style="99"/>
    <col min="13569" max="13569" width="7.625" style="99" customWidth="1"/>
    <col min="13570" max="13571" width="2.625" style="99" customWidth="1"/>
    <col min="13572" max="13573" width="1.625" style="99" customWidth="1"/>
    <col min="13574" max="13574" width="2.625" style="99" customWidth="1"/>
    <col min="13575" max="13575" width="7.125" style="99" customWidth="1"/>
    <col min="13576" max="13576" width="2.625" style="99" customWidth="1"/>
    <col min="13577" max="13578" width="2.5" style="99" customWidth="1"/>
    <col min="13579" max="13579" width="7.125" style="99" customWidth="1"/>
    <col min="13580" max="13580" width="1.625" style="99" customWidth="1"/>
    <col min="13581" max="13581" width="2.625" style="99" customWidth="1"/>
    <col min="13582" max="13583" width="1.625" style="99" customWidth="1"/>
    <col min="13584" max="13584" width="4.25" style="99" customWidth="1"/>
    <col min="13585" max="13587" width="1.625" style="99" customWidth="1"/>
    <col min="13588" max="13588" width="2.625" style="99" customWidth="1"/>
    <col min="13589" max="13589" width="1.625" style="99" customWidth="1"/>
    <col min="13590" max="13590" width="2.625" style="99" customWidth="1"/>
    <col min="13591" max="13591" width="4.625" style="99" customWidth="1"/>
    <col min="13592" max="13592" width="1.625" style="99" customWidth="1"/>
    <col min="13593" max="13593" width="0.875" style="99" customWidth="1"/>
    <col min="13594" max="13595" width="2.625" style="99" customWidth="1"/>
    <col min="13596" max="13597" width="1.625" style="99" customWidth="1"/>
    <col min="13598" max="13599" width="2.625" style="99" customWidth="1"/>
    <col min="13600" max="13603" width="1.625" style="99" customWidth="1"/>
    <col min="13604" max="13605" width="2.625" style="99" customWidth="1"/>
    <col min="13606" max="13609" width="1.625" style="99" customWidth="1"/>
    <col min="13610" max="13611" width="2.625" style="99" customWidth="1"/>
    <col min="13612" max="13613" width="1.625" style="99" customWidth="1"/>
    <col min="13614" max="13614" width="5.625" style="99" customWidth="1"/>
    <col min="13615" max="13620" width="1.625" style="99" customWidth="1"/>
    <col min="13621" max="13621" width="3.625" style="99" customWidth="1"/>
    <col min="13622" max="13623" width="2.625" style="99" customWidth="1"/>
    <col min="13624" max="13625" width="1.625" style="99" customWidth="1"/>
    <col min="13626" max="13630" width="2.625" style="99" customWidth="1"/>
    <col min="13631" max="13631" width="2.125" style="99" customWidth="1"/>
    <col min="13632" max="13632" width="4.125" style="99" customWidth="1"/>
    <col min="13633" max="13633" width="2.625" style="99" customWidth="1"/>
    <col min="13634" max="13634" width="5.625" style="99" customWidth="1"/>
    <col min="13635" max="13824" width="9" style="99"/>
    <col min="13825" max="13825" width="7.625" style="99" customWidth="1"/>
    <col min="13826" max="13827" width="2.625" style="99" customWidth="1"/>
    <col min="13828" max="13829" width="1.625" style="99" customWidth="1"/>
    <col min="13830" max="13830" width="2.625" style="99" customWidth="1"/>
    <col min="13831" max="13831" width="7.125" style="99" customWidth="1"/>
    <col min="13832" max="13832" width="2.625" style="99" customWidth="1"/>
    <col min="13833" max="13834" width="2.5" style="99" customWidth="1"/>
    <col min="13835" max="13835" width="7.125" style="99" customWidth="1"/>
    <col min="13836" max="13836" width="1.625" style="99" customWidth="1"/>
    <col min="13837" max="13837" width="2.625" style="99" customWidth="1"/>
    <col min="13838" max="13839" width="1.625" style="99" customWidth="1"/>
    <col min="13840" max="13840" width="4.25" style="99" customWidth="1"/>
    <col min="13841" max="13843" width="1.625" style="99" customWidth="1"/>
    <col min="13844" max="13844" width="2.625" style="99" customWidth="1"/>
    <col min="13845" max="13845" width="1.625" style="99" customWidth="1"/>
    <col min="13846" max="13846" width="2.625" style="99" customWidth="1"/>
    <col min="13847" max="13847" width="4.625" style="99" customWidth="1"/>
    <col min="13848" max="13848" width="1.625" style="99" customWidth="1"/>
    <col min="13849" max="13849" width="0.875" style="99" customWidth="1"/>
    <col min="13850" max="13851" width="2.625" style="99" customWidth="1"/>
    <col min="13852" max="13853" width="1.625" style="99" customWidth="1"/>
    <col min="13854" max="13855" width="2.625" style="99" customWidth="1"/>
    <col min="13856" max="13859" width="1.625" style="99" customWidth="1"/>
    <col min="13860" max="13861" width="2.625" style="99" customWidth="1"/>
    <col min="13862" max="13865" width="1.625" style="99" customWidth="1"/>
    <col min="13866" max="13867" width="2.625" style="99" customWidth="1"/>
    <col min="13868" max="13869" width="1.625" style="99" customWidth="1"/>
    <col min="13870" max="13870" width="5.625" style="99" customWidth="1"/>
    <col min="13871" max="13876" width="1.625" style="99" customWidth="1"/>
    <col min="13877" max="13877" width="3.625" style="99" customWidth="1"/>
    <col min="13878" max="13879" width="2.625" style="99" customWidth="1"/>
    <col min="13880" max="13881" width="1.625" style="99" customWidth="1"/>
    <col min="13882" max="13886" width="2.625" style="99" customWidth="1"/>
    <col min="13887" max="13887" width="2.125" style="99" customWidth="1"/>
    <col min="13888" max="13888" width="4.125" style="99" customWidth="1"/>
    <col min="13889" max="13889" width="2.625" style="99" customWidth="1"/>
    <col min="13890" max="13890" width="5.625" style="99" customWidth="1"/>
    <col min="13891" max="14080" width="9" style="99"/>
    <col min="14081" max="14081" width="7.625" style="99" customWidth="1"/>
    <col min="14082" max="14083" width="2.625" style="99" customWidth="1"/>
    <col min="14084" max="14085" width="1.625" style="99" customWidth="1"/>
    <col min="14086" max="14086" width="2.625" style="99" customWidth="1"/>
    <col min="14087" max="14087" width="7.125" style="99" customWidth="1"/>
    <col min="14088" max="14088" width="2.625" style="99" customWidth="1"/>
    <col min="14089" max="14090" width="2.5" style="99" customWidth="1"/>
    <col min="14091" max="14091" width="7.125" style="99" customWidth="1"/>
    <col min="14092" max="14092" width="1.625" style="99" customWidth="1"/>
    <col min="14093" max="14093" width="2.625" style="99" customWidth="1"/>
    <col min="14094" max="14095" width="1.625" style="99" customWidth="1"/>
    <col min="14096" max="14096" width="4.25" style="99" customWidth="1"/>
    <col min="14097" max="14099" width="1.625" style="99" customWidth="1"/>
    <col min="14100" max="14100" width="2.625" style="99" customWidth="1"/>
    <col min="14101" max="14101" width="1.625" style="99" customWidth="1"/>
    <col min="14102" max="14102" width="2.625" style="99" customWidth="1"/>
    <col min="14103" max="14103" width="4.625" style="99" customWidth="1"/>
    <col min="14104" max="14104" width="1.625" style="99" customWidth="1"/>
    <col min="14105" max="14105" width="0.875" style="99" customWidth="1"/>
    <col min="14106" max="14107" width="2.625" style="99" customWidth="1"/>
    <col min="14108" max="14109" width="1.625" style="99" customWidth="1"/>
    <col min="14110" max="14111" width="2.625" style="99" customWidth="1"/>
    <col min="14112" max="14115" width="1.625" style="99" customWidth="1"/>
    <col min="14116" max="14117" width="2.625" style="99" customWidth="1"/>
    <col min="14118" max="14121" width="1.625" style="99" customWidth="1"/>
    <col min="14122" max="14123" width="2.625" style="99" customWidth="1"/>
    <col min="14124" max="14125" width="1.625" style="99" customWidth="1"/>
    <col min="14126" max="14126" width="5.625" style="99" customWidth="1"/>
    <col min="14127" max="14132" width="1.625" style="99" customWidth="1"/>
    <col min="14133" max="14133" width="3.625" style="99" customWidth="1"/>
    <col min="14134" max="14135" width="2.625" style="99" customWidth="1"/>
    <col min="14136" max="14137" width="1.625" style="99" customWidth="1"/>
    <col min="14138" max="14142" width="2.625" style="99" customWidth="1"/>
    <col min="14143" max="14143" width="2.125" style="99" customWidth="1"/>
    <col min="14144" max="14144" width="4.125" style="99" customWidth="1"/>
    <col min="14145" max="14145" width="2.625" style="99" customWidth="1"/>
    <col min="14146" max="14146" width="5.625" style="99" customWidth="1"/>
    <col min="14147" max="14336" width="9" style="99"/>
    <col min="14337" max="14337" width="7.625" style="99" customWidth="1"/>
    <col min="14338" max="14339" width="2.625" style="99" customWidth="1"/>
    <col min="14340" max="14341" width="1.625" style="99" customWidth="1"/>
    <col min="14342" max="14342" width="2.625" style="99" customWidth="1"/>
    <col min="14343" max="14343" width="7.125" style="99" customWidth="1"/>
    <col min="14344" max="14344" width="2.625" style="99" customWidth="1"/>
    <col min="14345" max="14346" width="2.5" style="99" customWidth="1"/>
    <col min="14347" max="14347" width="7.125" style="99" customWidth="1"/>
    <col min="14348" max="14348" width="1.625" style="99" customWidth="1"/>
    <col min="14349" max="14349" width="2.625" style="99" customWidth="1"/>
    <col min="14350" max="14351" width="1.625" style="99" customWidth="1"/>
    <col min="14352" max="14352" width="4.25" style="99" customWidth="1"/>
    <col min="14353" max="14355" width="1.625" style="99" customWidth="1"/>
    <col min="14356" max="14356" width="2.625" style="99" customWidth="1"/>
    <col min="14357" max="14357" width="1.625" style="99" customWidth="1"/>
    <col min="14358" max="14358" width="2.625" style="99" customWidth="1"/>
    <col min="14359" max="14359" width="4.625" style="99" customWidth="1"/>
    <col min="14360" max="14360" width="1.625" style="99" customWidth="1"/>
    <col min="14361" max="14361" width="0.875" style="99" customWidth="1"/>
    <col min="14362" max="14363" width="2.625" style="99" customWidth="1"/>
    <col min="14364" max="14365" width="1.625" style="99" customWidth="1"/>
    <col min="14366" max="14367" width="2.625" style="99" customWidth="1"/>
    <col min="14368" max="14371" width="1.625" style="99" customWidth="1"/>
    <col min="14372" max="14373" width="2.625" style="99" customWidth="1"/>
    <col min="14374" max="14377" width="1.625" style="99" customWidth="1"/>
    <col min="14378" max="14379" width="2.625" style="99" customWidth="1"/>
    <col min="14380" max="14381" width="1.625" style="99" customWidth="1"/>
    <col min="14382" max="14382" width="5.625" style="99" customWidth="1"/>
    <col min="14383" max="14388" width="1.625" style="99" customWidth="1"/>
    <col min="14389" max="14389" width="3.625" style="99" customWidth="1"/>
    <col min="14390" max="14391" width="2.625" style="99" customWidth="1"/>
    <col min="14392" max="14393" width="1.625" style="99" customWidth="1"/>
    <col min="14394" max="14398" width="2.625" style="99" customWidth="1"/>
    <col min="14399" max="14399" width="2.125" style="99" customWidth="1"/>
    <col min="14400" max="14400" width="4.125" style="99" customWidth="1"/>
    <col min="14401" max="14401" width="2.625" style="99" customWidth="1"/>
    <col min="14402" max="14402" width="5.625" style="99" customWidth="1"/>
    <col min="14403" max="14592" width="9" style="99"/>
    <col min="14593" max="14593" width="7.625" style="99" customWidth="1"/>
    <col min="14594" max="14595" width="2.625" style="99" customWidth="1"/>
    <col min="14596" max="14597" width="1.625" style="99" customWidth="1"/>
    <col min="14598" max="14598" width="2.625" style="99" customWidth="1"/>
    <col min="14599" max="14599" width="7.125" style="99" customWidth="1"/>
    <col min="14600" max="14600" width="2.625" style="99" customWidth="1"/>
    <col min="14601" max="14602" width="2.5" style="99" customWidth="1"/>
    <col min="14603" max="14603" width="7.125" style="99" customWidth="1"/>
    <col min="14604" max="14604" width="1.625" style="99" customWidth="1"/>
    <col min="14605" max="14605" width="2.625" style="99" customWidth="1"/>
    <col min="14606" max="14607" width="1.625" style="99" customWidth="1"/>
    <col min="14608" max="14608" width="4.25" style="99" customWidth="1"/>
    <col min="14609" max="14611" width="1.625" style="99" customWidth="1"/>
    <col min="14612" max="14612" width="2.625" style="99" customWidth="1"/>
    <col min="14613" max="14613" width="1.625" style="99" customWidth="1"/>
    <col min="14614" max="14614" width="2.625" style="99" customWidth="1"/>
    <col min="14615" max="14615" width="4.625" style="99" customWidth="1"/>
    <col min="14616" max="14616" width="1.625" style="99" customWidth="1"/>
    <col min="14617" max="14617" width="0.875" style="99" customWidth="1"/>
    <col min="14618" max="14619" width="2.625" style="99" customWidth="1"/>
    <col min="14620" max="14621" width="1.625" style="99" customWidth="1"/>
    <col min="14622" max="14623" width="2.625" style="99" customWidth="1"/>
    <col min="14624" max="14627" width="1.625" style="99" customWidth="1"/>
    <col min="14628" max="14629" width="2.625" style="99" customWidth="1"/>
    <col min="14630" max="14633" width="1.625" style="99" customWidth="1"/>
    <col min="14634" max="14635" width="2.625" style="99" customWidth="1"/>
    <col min="14636" max="14637" width="1.625" style="99" customWidth="1"/>
    <col min="14638" max="14638" width="5.625" style="99" customWidth="1"/>
    <col min="14639" max="14644" width="1.625" style="99" customWidth="1"/>
    <col min="14645" max="14645" width="3.625" style="99" customWidth="1"/>
    <col min="14646" max="14647" width="2.625" style="99" customWidth="1"/>
    <col min="14648" max="14649" width="1.625" style="99" customWidth="1"/>
    <col min="14650" max="14654" width="2.625" style="99" customWidth="1"/>
    <col min="14655" max="14655" width="2.125" style="99" customWidth="1"/>
    <col min="14656" max="14656" width="4.125" style="99" customWidth="1"/>
    <col min="14657" max="14657" width="2.625" style="99" customWidth="1"/>
    <col min="14658" max="14658" width="5.625" style="99" customWidth="1"/>
    <col min="14659" max="14848" width="9" style="99"/>
    <col min="14849" max="14849" width="7.625" style="99" customWidth="1"/>
    <col min="14850" max="14851" width="2.625" style="99" customWidth="1"/>
    <col min="14852" max="14853" width="1.625" style="99" customWidth="1"/>
    <col min="14854" max="14854" width="2.625" style="99" customWidth="1"/>
    <col min="14855" max="14855" width="7.125" style="99" customWidth="1"/>
    <col min="14856" max="14856" width="2.625" style="99" customWidth="1"/>
    <col min="14857" max="14858" width="2.5" style="99" customWidth="1"/>
    <col min="14859" max="14859" width="7.125" style="99" customWidth="1"/>
    <col min="14860" max="14860" width="1.625" style="99" customWidth="1"/>
    <col min="14861" max="14861" width="2.625" style="99" customWidth="1"/>
    <col min="14862" max="14863" width="1.625" style="99" customWidth="1"/>
    <col min="14864" max="14864" width="4.25" style="99" customWidth="1"/>
    <col min="14865" max="14867" width="1.625" style="99" customWidth="1"/>
    <col min="14868" max="14868" width="2.625" style="99" customWidth="1"/>
    <col min="14869" max="14869" width="1.625" style="99" customWidth="1"/>
    <col min="14870" max="14870" width="2.625" style="99" customWidth="1"/>
    <col min="14871" max="14871" width="4.625" style="99" customWidth="1"/>
    <col min="14872" max="14872" width="1.625" style="99" customWidth="1"/>
    <col min="14873" max="14873" width="0.875" style="99" customWidth="1"/>
    <col min="14874" max="14875" width="2.625" style="99" customWidth="1"/>
    <col min="14876" max="14877" width="1.625" style="99" customWidth="1"/>
    <col min="14878" max="14879" width="2.625" style="99" customWidth="1"/>
    <col min="14880" max="14883" width="1.625" style="99" customWidth="1"/>
    <col min="14884" max="14885" width="2.625" style="99" customWidth="1"/>
    <col min="14886" max="14889" width="1.625" style="99" customWidth="1"/>
    <col min="14890" max="14891" width="2.625" style="99" customWidth="1"/>
    <col min="14892" max="14893" width="1.625" style="99" customWidth="1"/>
    <col min="14894" max="14894" width="5.625" style="99" customWidth="1"/>
    <col min="14895" max="14900" width="1.625" style="99" customWidth="1"/>
    <col min="14901" max="14901" width="3.625" style="99" customWidth="1"/>
    <col min="14902" max="14903" width="2.625" style="99" customWidth="1"/>
    <col min="14904" max="14905" width="1.625" style="99" customWidth="1"/>
    <col min="14906" max="14910" width="2.625" style="99" customWidth="1"/>
    <col min="14911" max="14911" width="2.125" style="99" customWidth="1"/>
    <col min="14912" max="14912" width="4.125" style="99" customWidth="1"/>
    <col min="14913" max="14913" width="2.625" style="99" customWidth="1"/>
    <col min="14914" max="14914" width="5.625" style="99" customWidth="1"/>
    <col min="14915" max="15104" width="9" style="99"/>
    <col min="15105" max="15105" width="7.625" style="99" customWidth="1"/>
    <col min="15106" max="15107" width="2.625" style="99" customWidth="1"/>
    <col min="15108" max="15109" width="1.625" style="99" customWidth="1"/>
    <col min="15110" max="15110" width="2.625" style="99" customWidth="1"/>
    <col min="15111" max="15111" width="7.125" style="99" customWidth="1"/>
    <col min="15112" max="15112" width="2.625" style="99" customWidth="1"/>
    <col min="15113" max="15114" width="2.5" style="99" customWidth="1"/>
    <col min="15115" max="15115" width="7.125" style="99" customWidth="1"/>
    <col min="15116" max="15116" width="1.625" style="99" customWidth="1"/>
    <col min="15117" max="15117" width="2.625" style="99" customWidth="1"/>
    <col min="15118" max="15119" width="1.625" style="99" customWidth="1"/>
    <col min="15120" max="15120" width="4.25" style="99" customWidth="1"/>
    <col min="15121" max="15123" width="1.625" style="99" customWidth="1"/>
    <col min="15124" max="15124" width="2.625" style="99" customWidth="1"/>
    <col min="15125" max="15125" width="1.625" style="99" customWidth="1"/>
    <col min="15126" max="15126" width="2.625" style="99" customWidth="1"/>
    <col min="15127" max="15127" width="4.625" style="99" customWidth="1"/>
    <col min="15128" max="15128" width="1.625" style="99" customWidth="1"/>
    <col min="15129" max="15129" width="0.875" style="99" customWidth="1"/>
    <col min="15130" max="15131" width="2.625" style="99" customWidth="1"/>
    <col min="15132" max="15133" width="1.625" style="99" customWidth="1"/>
    <col min="15134" max="15135" width="2.625" style="99" customWidth="1"/>
    <col min="15136" max="15139" width="1.625" style="99" customWidth="1"/>
    <col min="15140" max="15141" width="2.625" style="99" customWidth="1"/>
    <col min="15142" max="15145" width="1.625" style="99" customWidth="1"/>
    <col min="15146" max="15147" width="2.625" style="99" customWidth="1"/>
    <col min="15148" max="15149" width="1.625" style="99" customWidth="1"/>
    <col min="15150" max="15150" width="5.625" style="99" customWidth="1"/>
    <col min="15151" max="15156" width="1.625" style="99" customWidth="1"/>
    <col min="15157" max="15157" width="3.625" style="99" customWidth="1"/>
    <col min="15158" max="15159" width="2.625" style="99" customWidth="1"/>
    <col min="15160" max="15161" width="1.625" style="99" customWidth="1"/>
    <col min="15162" max="15166" width="2.625" style="99" customWidth="1"/>
    <col min="15167" max="15167" width="2.125" style="99" customWidth="1"/>
    <col min="15168" max="15168" width="4.125" style="99" customWidth="1"/>
    <col min="15169" max="15169" width="2.625" style="99" customWidth="1"/>
    <col min="15170" max="15170" width="5.625" style="99" customWidth="1"/>
    <col min="15171" max="15360" width="9" style="99"/>
    <col min="15361" max="15361" width="7.625" style="99" customWidth="1"/>
    <col min="15362" max="15363" width="2.625" style="99" customWidth="1"/>
    <col min="15364" max="15365" width="1.625" style="99" customWidth="1"/>
    <col min="15366" max="15366" width="2.625" style="99" customWidth="1"/>
    <col min="15367" max="15367" width="7.125" style="99" customWidth="1"/>
    <col min="15368" max="15368" width="2.625" style="99" customWidth="1"/>
    <col min="15369" max="15370" width="2.5" style="99" customWidth="1"/>
    <col min="15371" max="15371" width="7.125" style="99" customWidth="1"/>
    <col min="15372" max="15372" width="1.625" style="99" customWidth="1"/>
    <col min="15373" max="15373" width="2.625" style="99" customWidth="1"/>
    <col min="15374" max="15375" width="1.625" style="99" customWidth="1"/>
    <col min="15376" max="15376" width="4.25" style="99" customWidth="1"/>
    <col min="15377" max="15379" width="1.625" style="99" customWidth="1"/>
    <col min="15380" max="15380" width="2.625" style="99" customWidth="1"/>
    <col min="15381" max="15381" width="1.625" style="99" customWidth="1"/>
    <col min="15382" max="15382" width="2.625" style="99" customWidth="1"/>
    <col min="15383" max="15383" width="4.625" style="99" customWidth="1"/>
    <col min="15384" max="15384" width="1.625" style="99" customWidth="1"/>
    <col min="15385" max="15385" width="0.875" style="99" customWidth="1"/>
    <col min="15386" max="15387" width="2.625" style="99" customWidth="1"/>
    <col min="15388" max="15389" width="1.625" style="99" customWidth="1"/>
    <col min="15390" max="15391" width="2.625" style="99" customWidth="1"/>
    <col min="15392" max="15395" width="1.625" style="99" customWidth="1"/>
    <col min="15396" max="15397" width="2.625" style="99" customWidth="1"/>
    <col min="15398" max="15401" width="1.625" style="99" customWidth="1"/>
    <col min="15402" max="15403" width="2.625" style="99" customWidth="1"/>
    <col min="15404" max="15405" width="1.625" style="99" customWidth="1"/>
    <col min="15406" max="15406" width="5.625" style="99" customWidth="1"/>
    <col min="15407" max="15412" width="1.625" style="99" customWidth="1"/>
    <col min="15413" max="15413" width="3.625" style="99" customWidth="1"/>
    <col min="15414" max="15415" width="2.625" style="99" customWidth="1"/>
    <col min="15416" max="15417" width="1.625" style="99" customWidth="1"/>
    <col min="15418" max="15422" width="2.625" style="99" customWidth="1"/>
    <col min="15423" max="15423" width="2.125" style="99" customWidth="1"/>
    <col min="15424" max="15424" width="4.125" style="99" customWidth="1"/>
    <col min="15425" max="15425" width="2.625" style="99" customWidth="1"/>
    <col min="15426" max="15426" width="5.625" style="99" customWidth="1"/>
    <col min="15427" max="15616" width="9" style="99"/>
    <col min="15617" max="15617" width="7.625" style="99" customWidth="1"/>
    <col min="15618" max="15619" width="2.625" style="99" customWidth="1"/>
    <col min="15620" max="15621" width="1.625" style="99" customWidth="1"/>
    <col min="15622" max="15622" width="2.625" style="99" customWidth="1"/>
    <col min="15623" max="15623" width="7.125" style="99" customWidth="1"/>
    <col min="15624" max="15624" width="2.625" style="99" customWidth="1"/>
    <col min="15625" max="15626" width="2.5" style="99" customWidth="1"/>
    <col min="15627" max="15627" width="7.125" style="99" customWidth="1"/>
    <col min="15628" max="15628" width="1.625" style="99" customWidth="1"/>
    <col min="15629" max="15629" width="2.625" style="99" customWidth="1"/>
    <col min="15630" max="15631" width="1.625" style="99" customWidth="1"/>
    <col min="15632" max="15632" width="4.25" style="99" customWidth="1"/>
    <col min="15633" max="15635" width="1.625" style="99" customWidth="1"/>
    <col min="15636" max="15636" width="2.625" style="99" customWidth="1"/>
    <col min="15637" max="15637" width="1.625" style="99" customWidth="1"/>
    <col min="15638" max="15638" width="2.625" style="99" customWidth="1"/>
    <col min="15639" max="15639" width="4.625" style="99" customWidth="1"/>
    <col min="15640" max="15640" width="1.625" style="99" customWidth="1"/>
    <col min="15641" max="15641" width="0.875" style="99" customWidth="1"/>
    <col min="15642" max="15643" width="2.625" style="99" customWidth="1"/>
    <col min="15644" max="15645" width="1.625" style="99" customWidth="1"/>
    <col min="15646" max="15647" width="2.625" style="99" customWidth="1"/>
    <col min="15648" max="15651" width="1.625" style="99" customWidth="1"/>
    <col min="15652" max="15653" width="2.625" style="99" customWidth="1"/>
    <col min="15654" max="15657" width="1.625" style="99" customWidth="1"/>
    <col min="15658" max="15659" width="2.625" style="99" customWidth="1"/>
    <col min="15660" max="15661" width="1.625" style="99" customWidth="1"/>
    <col min="15662" max="15662" width="5.625" style="99" customWidth="1"/>
    <col min="15663" max="15668" width="1.625" style="99" customWidth="1"/>
    <col min="15669" max="15669" width="3.625" style="99" customWidth="1"/>
    <col min="15670" max="15671" width="2.625" style="99" customWidth="1"/>
    <col min="15672" max="15673" width="1.625" style="99" customWidth="1"/>
    <col min="15674" max="15678" width="2.625" style="99" customWidth="1"/>
    <col min="15679" max="15679" width="2.125" style="99" customWidth="1"/>
    <col min="15680" max="15680" width="4.125" style="99" customWidth="1"/>
    <col min="15681" max="15681" width="2.625" style="99" customWidth="1"/>
    <col min="15682" max="15682" width="5.625" style="99" customWidth="1"/>
    <col min="15683" max="15872" width="9" style="99"/>
    <col min="15873" max="15873" width="7.625" style="99" customWidth="1"/>
    <col min="15874" max="15875" width="2.625" style="99" customWidth="1"/>
    <col min="15876" max="15877" width="1.625" style="99" customWidth="1"/>
    <col min="15878" max="15878" width="2.625" style="99" customWidth="1"/>
    <col min="15879" max="15879" width="7.125" style="99" customWidth="1"/>
    <col min="15880" max="15880" width="2.625" style="99" customWidth="1"/>
    <col min="15881" max="15882" width="2.5" style="99" customWidth="1"/>
    <col min="15883" max="15883" width="7.125" style="99" customWidth="1"/>
    <col min="15884" max="15884" width="1.625" style="99" customWidth="1"/>
    <col min="15885" max="15885" width="2.625" style="99" customWidth="1"/>
    <col min="15886" max="15887" width="1.625" style="99" customWidth="1"/>
    <col min="15888" max="15888" width="4.25" style="99" customWidth="1"/>
    <col min="15889" max="15891" width="1.625" style="99" customWidth="1"/>
    <col min="15892" max="15892" width="2.625" style="99" customWidth="1"/>
    <col min="15893" max="15893" width="1.625" style="99" customWidth="1"/>
    <col min="15894" max="15894" width="2.625" style="99" customWidth="1"/>
    <col min="15895" max="15895" width="4.625" style="99" customWidth="1"/>
    <col min="15896" max="15896" width="1.625" style="99" customWidth="1"/>
    <col min="15897" max="15897" width="0.875" style="99" customWidth="1"/>
    <col min="15898" max="15899" width="2.625" style="99" customWidth="1"/>
    <col min="15900" max="15901" width="1.625" style="99" customWidth="1"/>
    <col min="15902" max="15903" width="2.625" style="99" customWidth="1"/>
    <col min="15904" max="15907" width="1.625" style="99" customWidth="1"/>
    <col min="15908" max="15909" width="2.625" style="99" customWidth="1"/>
    <col min="15910" max="15913" width="1.625" style="99" customWidth="1"/>
    <col min="15914" max="15915" width="2.625" style="99" customWidth="1"/>
    <col min="15916" max="15917" width="1.625" style="99" customWidth="1"/>
    <col min="15918" max="15918" width="5.625" style="99" customWidth="1"/>
    <col min="15919" max="15924" width="1.625" style="99" customWidth="1"/>
    <col min="15925" max="15925" width="3.625" style="99" customWidth="1"/>
    <col min="15926" max="15927" width="2.625" style="99" customWidth="1"/>
    <col min="15928" max="15929" width="1.625" style="99" customWidth="1"/>
    <col min="15930" max="15934" width="2.625" style="99" customWidth="1"/>
    <col min="15935" max="15935" width="2.125" style="99" customWidth="1"/>
    <col min="15936" max="15936" width="4.125" style="99" customWidth="1"/>
    <col min="15937" max="15937" width="2.625" style="99" customWidth="1"/>
    <col min="15938" max="15938" width="5.625" style="99" customWidth="1"/>
    <col min="15939" max="16128" width="9" style="99"/>
    <col min="16129" max="16129" width="7.625" style="99" customWidth="1"/>
    <col min="16130" max="16131" width="2.625" style="99" customWidth="1"/>
    <col min="16132" max="16133" width="1.625" style="99" customWidth="1"/>
    <col min="16134" max="16134" width="2.625" style="99" customWidth="1"/>
    <col min="16135" max="16135" width="7.125" style="99" customWidth="1"/>
    <col min="16136" max="16136" width="2.625" style="99" customWidth="1"/>
    <col min="16137" max="16138" width="2.5" style="99" customWidth="1"/>
    <col min="16139" max="16139" width="7.125" style="99" customWidth="1"/>
    <col min="16140" max="16140" width="1.625" style="99" customWidth="1"/>
    <col min="16141" max="16141" width="2.625" style="99" customWidth="1"/>
    <col min="16142" max="16143" width="1.625" style="99" customWidth="1"/>
    <col min="16144" max="16144" width="4.25" style="99" customWidth="1"/>
    <col min="16145" max="16147" width="1.625" style="99" customWidth="1"/>
    <col min="16148" max="16148" width="2.625" style="99" customWidth="1"/>
    <col min="16149" max="16149" width="1.625" style="99" customWidth="1"/>
    <col min="16150" max="16150" width="2.625" style="99" customWidth="1"/>
    <col min="16151" max="16151" width="4.625" style="99" customWidth="1"/>
    <col min="16152" max="16152" width="1.625" style="99" customWidth="1"/>
    <col min="16153" max="16153" width="0.875" style="99" customWidth="1"/>
    <col min="16154" max="16155" width="2.625" style="99" customWidth="1"/>
    <col min="16156" max="16157" width="1.625" style="99" customWidth="1"/>
    <col min="16158" max="16159" width="2.625" style="99" customWidth="1"/>
    <col min="16160" max="16163" width="1.625" style="99" customWidth="1"/>
    <col min="16164" max="16165" width="2.625" style="99" customWidth="1"/>
    <col min="16166" max="16169" width="1.625" style="99" customWidth="1"/>
    <col min="16170" max="16171" width="2.625" style="99" customWidth="1"/>
    <col min="16172" max="16173" width="1.625" style="99" customWidth="1"/>
    <col min="16174" max="16174" width="5.625" style="99" customWidth="1"/>
    <col min="16175" max="16180" width="1.625" style="99" customWidth="1"/>
    <col min="16181" max="16181" width="3.625" style="99" customWidth="1"/>
    <col min="16182" max="16183" width="2.625" style="99" customWidth="1"/>
    <col min="16184" max="16185" width="1.625" style="99" customWidth="1"/>
    <col min="16186" max="16190" width="2.625" style="99" customWidth="1"/>
    <col min="16191" max="16191" width="2.125" style="99" customWidth="1"/>
    <col min="16192" max="16192" width="4.125" style="99" customWidth="1"/>
    <col min="16193" max="16193" width="2.625" style="99" customWidth="1"/>
    <col min="16194" max="16194" width="5.625" style="99" customWidth="1"/>
    <col min="16195" max="16384" width="9" style="99"/>
  </cols>
  <sheetData>
    <row r="1" spans="1:67">
      <c r="A1" s="149" t="s">
        <v>395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1"/>
      <c r="N1" s="150"/>
      <c r="O1" s="150"/>
      <c r="P1" s="150"/>
      <c r="Q1" s="150" t="s">
        <v>41</v>
      </c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2"/>
    </row>
    <row r="2" spans="1:67">
      <c r="A2" s="153"/>
      <c r="B2" s="154"/>
      <c r="C2" s="154"/>
      <c r="D2" s="154"/>
      <c r="E2" s="154"/>
      <c r="F2" s="154"/>
      <c r="G2" s="154"/>
      <c r="H2" s="154"/>
      <c r="I2" s="154"/>
      <c r="J2" s="154"/>
      <c r="K2" s="155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6"/>
    </row>
    <row r="3" spans="1:67">
      <c r="A3" s="153" t="s">
        <v>121</v>
      </c>
      <c r="B3" s="132" t="str">
        <f>AA7</f>
        <v>新営建築工事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 t="s">
        <v>114</v>
      </c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56"/>
    </row>
    <row r="4" spans="1:67" ht="14.25" thickBot="1">
      <c r="A4" s="153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515" t="s">
        <v>43</v>
      </c>
      <c r="AC4" s="515"/>
      <c r="AD4" s="515"/>
      <c r="AE4" s="515"/>
      <c r="AF4" s="515"/>
      <c r="AG4" s="515"/>
      <c r="AH4" s="515"/>
      <c r="AI4" s="515"/>
      <c r="AJ4" s="515"/>
      <c r="AK4" s="515"/>
      <c r="AL4" s="515"/>
      <c r="AM4" s="515"/>
      <c r="AN4" s="515"/>
      <c r="AO4" s="515"/>
      <c r="AP4" s="515"/>
      <c r="AQ4" s="515"/>
      <c r="AR4" s="515"/>
      <c r="AS4" s="515"/>
      <c r="AT4" s="515"/>
      <c r="AU4" s="515"/>
      <c r="AV4" s="515"/>
      <c r="AW4" s="515"/>
      <c r="AX4" s="515"/>
      <c r="AY4" s="515"/>
      <c r="AZ4" s="515"/>
      <c r="BA4" s="515"/>
      <c r="BB4" s="515"/>
      <c r="BC4" s="515"/>
      <c r="BD4" s="515"/>
      <c r="BE4" s="515"/>
      <c r="BF4" s="515"/>
      <c r="BG4" s="515"/>
      <c r="BH4" s="515"/>
      <c r="BI4" s="515"/>
      <c r="BJ4" s="515"/>
      <c r="BK4" s="515"/>
      <c r="BL4" s="515"/>
      <c r="BM4" s="515"/>
      <c r="BN4" s="132"/>
      <c r="BO4" s="156"/>
    </row>
    <row r="5" spans="1:67" ht="14.25" thickBot="1">
      <c r="A5" s="153" t="s">
        <v>122</v>
      </c>
      <c r="B5" s="598">
        <v>8</v>
      </c>
      <c r="C5" s="599"/>
      <c r="D5" s="599"/>
      <c r="E5" s="600"/>
      <c r="F5" s="132" t="s">
        <v>123</v>
      </c>
      <c r="G5" s="132"/>
      <c r="H5" s="132"/>
      <c r="I5" s="132" t="s">
        <v>42</v>
      </c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56"/>
    </row>
    <row r="6" spans="1:67" ht="14.25" thickBot="1">
      <c r="A6" s="153"/>
      <c r="B6" s="138"/>
      <c r="C6" s="138"/>
      <c r="D6" s="138"/>
      <c r="E6" s="138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516" t="s">
        <v>44</v>
      </c>
      <c r="AB6" s="516"/>
      <c r="AC6" s="516"/>
      <c r="AD6" s="516"/>
      <c r="AE6" s="516"/>
      <c r="AF6" s="516"/>
      <c r="AG6" s="516"/>
      <c r="AH6" s="516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56"/>
    </row>
    <row r="7" spans="1:67" ht="14.25" thickBot="1">
      <c r="A7" s="153" t="s">
        <v>124</v>
      </c>
      <c r="B7" s="138"/>
      <c r="C7" s="138"/>
      <c r="D7" s="138"/>
      <c r="E7" s="138"/>
      <c r="F7" s="132"/>
      <c r="G7" s="132" t="s">
        <v>128</v>
      </c>
      <c r="H7" s="132" t="s">
        <v>125</v>
      </c>
      <c r="I7" s="132"/>
      <c r="J7" s="132"/>
      <c r="K7" s="132"/>
      <c r="L7" s="132" t="s">
        <v>126</v>
      </c>
      <c r="M7" s="132"/>
      <c r="N7" s="132" t="s">
        <v>127</v>
      </c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508" t="s">
        <v>141</v>
      </c>
      <c r="AB7" s="509"/>
      <c r="AC7" s="509"/>
      <c r="AD7" s="509"/>
      <c r="AE7" s="509"/>
      <c r="AF7" s="509"/>
      <c r="AG7" s="509"/>
      <c r="AH7" s="509"/>
      <c r="AI7" s="510"/>
      <c r="AJ7" s="510"/>
      <c r="AK7" s="510"/>
      <c r="AL7" s="510"/>
      <c r="AM7" s="510"/>
      <c r="AN7" s="510"/>
      <c r="AO7" s="511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56"/>
    </row>
    <row r="8" spans="1:67">
      <c r="A8" s="153"/>
      <c r="B8" s="138"/>
      <c r="C8" s="138"/>
      <c r="D8" s="138"/>
      <c r="E8" s="138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00" t="s">
        <v>51</v>
      </c>
      <c r="AB8" s="101"/>
      <c r="AC8" s="101"/>
      <c r="AD8" s="101"/>
      <c r="AE8" s="101"/>
      <c r="AF8" s="101"/>
      <c r="AG8" s="101"/>
      <c r="AH8" s="101"/>
      <c r="AI8" s="102"/>
      <c r="AJ8" s="102"/>
      <c r="AK8" s="102"/>
      <c r="AL8" s="102"/>
      <c r="AM8" s="102"/>
      <c r="AN8" s="102"/>
      <c r="AO8" s="103"/>
      <c r="AP8" s="512" t="s">
        <v>142</v>
      </c>
      <c r="AQ8" s="513"/>
      <c r="AR8" s="513"/>
      <c r="AS8" s="513"/>
      <c r="AT8" s="513"/>
      <c r="AU8" s="513"/>
      <c r="AV8" s="513"/>
      <c r="AW8" s="513"/>
      <c r="AX8" s="513"/>
      <c r="AY8" s="513"/>
      <c r="AZ8" s="513"/>
      <c r="BA8" s="513"/>
      <c r="BB8" s="513"/>
      <c r="BC8" s="514"/>
      <c r="BD8" s="521" t="s">
        <v>143</v>
      </c>
      <c r="BE8" s="522"/>
      <c r="BF8" s="522"/>
      <c r="BG8" s="522"/>
      <c r="BH8" s="522"/>
      <c r="BI8" s="522"/>
      <c r="BJ8" s="522"/>
      <c r="BK8" s="522"/>
      <c r="BL8" s="522"/>
      <c r="BM8" s="522"/>
      <c r="BN8" s="523"/>
      <c r="BO8" s="156" t="s">
        <v>52</v>
      </c>
    </row>
    <row r="9" spans="1:67">
      <c r="A9" s="534">
        <f>H9-N9</f>
        <v>0</v>
      </c>
      <c r="B9" s="535"/>
      <c r="C9" s="535"/>
      <c r="D9" s="535"/>
      <c r="E9" s="535"/>
      <c r="F9" s="535"/>
      <c r="G9" s="132" t="s">
        <v>128</v>
      </c>
      <c r="H9" s="533">
        <f>総括!E5</f>
        <v>0</v>
      </c>
      <c r="I9" s="533"/>
      <c r="J9" s="533"/>
      <c r="K9" s="533"/>
      <c r="L9" s="132" t="s">
        <v>126</v>
      </c>
      <c r="M9" s="132"/>
      <c r="N9" s="533">
        <f>総括!G5</f>
        <v>0</v>
      </c>
      <c r="O9" s="533"/>
      <c r="P9" s="533"/>
      <c r="Q9" s="533"/>
      <c r="R9" s="533"/>
      <c r="S9" s="533"/>
      <c r="T9" s="533"/>
      <c r="U9" s="132"/>
      <c r="V9" s="132"/>
      <c r="W9" s="132"/>
      <c r="X9" s="132"/>
      <c r="Y9" s="132"/>
      <c r="Z9" s="132"/>
      <c r="AA9" s="104"/>
      <c r="AB9" s="105"/>
      <c r="AC9" s="105"/>
      <c r="AD9" s="105"/>
      <c r="AE9" s="105"/>
      <c r="AF9" s="105"/>
      <c r="AG9" s="105"/>
      <c r="AH9" s="105"/>
      <c r="AI9" s="524" t="s">
        <v>54</v>
      </c>
      <c r="AJ9" s="525"/>
      <c r="AK9" s="525"/>
      <c r="AL9" s="525"/>
      <c r="AM9" s="525"/>
      <c r="AN9" s="525"/>
      <c r="AO9" s="526"/>
      <c r="AP9" s="527">
        <v>4.3299999999999998E-2</v>
      </c>
      <c r="AQ9" s="528"/>
      <c r="AR9" s="528"/>
      <c r="AS9" s="528"/>
      <c r="AT9" s="528"/>
      <c r="AU9" s="528"/>
      <c r="AV9" s="528"/>
      <c r="AW9" s="528"/>
      <c r="AX9" s="528"/>
      <c r="AY9" s="528"/>
      <c r="AZ9" s="528"/>
      <c r="BA9" s="528"/>
      <c r="BB9" s="528"/>
      <c r="BC9" s="529"/>
      <c r="BD9" s="106"/>
      <c r="BE9" s="144"/>
      <c r="BF9" s="530">
        <v>5.78</v>
      </c>
      <c r="BG9" s="531"/>
      <c r="BH9" s="531"/>
      <c r="BI9" s="107" t="s">
        <v>48</v>
      </c>
      <c r="BJ9" s="144" t="s">
        <v>47</v>
      </c>
      <c r="BK9" s="532">
        <v>-3.1300000000000001E-2</v>
      </c>
      <c r="BL9" s="532"/>
      <c r="BM9" s="144"/>
      <c r="BN9" s="108"/>
      <c r="BO9" s="156" t="e">
        <f>ROUNDDOWN(BF9*((K12/1000)^BK9),2)</f>
        <v>#DIV/0!</v>
      </c>
    </row>
    <row r="10" spans="1:67">
      <c r="A10" s="153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536" t="s">
        <v>55</v>
      </c>
      <c r="AB10" s="537"/>
      <c r="AC10" s="537"/>
      <c r="AD10" s="537"/>
      <c r="AE10" s="537"/>
      <c r="AF10" s="537"/>
      <c r="AG10" s="537"/>
      <c r="AH10" s="538"/>
      <c r="AI10" s="109"/>
      <c r="AJ10" s="109"/>
      <c r="AK10" s="109"/>
      <c r="AL10" s="109"/>
      <c r="AM10" s="109"/>
      <c r="AN10" s="109"/>
      <c r="AO10" s="110"/>
      <c r="AP10" s="539" t="s">
        <v>56</v>
      </c>
      <c r="AQ10" s="540"/>
      <c r="AR10" s="540"/>
      <c r="AS10" s="540"/>
      <c r="AT10" s="540"/>
      <c r="AU10" s="540"/>
      <c r="AV10" s="540"/>
      <c r="AW10" s="540"/>
      <c r="AX10" s="540"/>
      <c r="AY10" s="540"/>
      <c r="AZ10" s="540"/>
      <c r="BA10" s="540"/>
      <c r="BB10" s="540"/>
      <c r="BC10" s="540"/>
      <c r="BD10" s="540"/>
      <c r="BE10" s="540"/>
      <c r="BF10" s="540"/>
      <c r="BG10" s="540"/>
      <c r="BH10" s="540"/>
      <c r="BI10" s="540"/>
      <c r="BJ10" s="540"/>
      <c r="BK10" s="541"/>
      <c r="BL10" s="541"/>
      <c r="BM10" s="540"/>
      <c r="BN10" s="542"/>
      <c r="BO10" s="156"/>
    </row>
    <row r="11" spans="1:67">
      <c r="A11" s="153" t="s">
        <v>20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546"/>
      <c r="AB11" s="547"/>
      <c r="AC11" s="547"/>
      <c r="AD11" s="547"/>
      <c r="AE11" s="547"/>
      <c r="AF11" s="547"/>
      <c r="AG11" s="547"/>
      <c r="AH11" s="547"/>
      <c r="AI11" s="548" t="s">
        <v>57</v>
      </c>
      <c r="AJ11" s="549"/>
      <c r="AK11" s="549"/>
      <c r="AL11" s="549"/>
      <c r="AM11" s="549"/>
      <c r="AN11" s="549"/>
      <c r="AO11" s="550"/>
      <c r="AP11" s="551">
        <v>3.2500000000000001E-2</v>
      </c>
      <c r="AQ11" s="552"/>
      <c r="AR11" s="552"/>
      <c r="AS11" s="552"/>
      <c r="AT11" s="552"/>
      <c r="AU11" s="552"/>
      <c r="AV11" s="552"/>
      <c r="AW11" s="552"/>
      <c r="AX11" s="552"/>
      <c r="AY11" s="552"/>
      <c r="AZ11" s="552"/>
      <c r="BA11" s="552"/>
      <c r="BB11" s="552"/>
      <c r="BC11" s="553"/>
      <c r="BD11" s="111"/>
      <c r="BE11" s="112"/>
      <c r="BF11" s="554">
        <v>4.34</v>
      </c>
      <c r="BG11" s="555"/>
      <c r="BH11" s="555"/>
      <c r="BI11" s="112" t="s">
        <v>48</v>
      </c>
      <c r="BJ11" s="112" t="s">
        <v>47</v>
      </c>
      <c r="BK11" s="556">
        <v>-3.1300000000000001E-2</v>
      </c>
      <c r="BL11" s="556"/>
      <c r="BM11" s="112"/>
      <c r="BN11" s="113"/>
      <c r="BO11" s="157" t="s">
        <v>112</v>
      </c>
    </row>
    <row r="12" spans="1:67">
      <c r="A12" s="153"/>
      <c r="B12" s="517" t="s">
        <v>45</v>
      </c>
      <c r="C12" s="518" t="s">
        <v>46</v>
      </c>
      <c r="D12" s="518" t="s">
        <v>47</v>
      </c>
      <c r="E12" s="518"/>
      <c r="F12" s="518" t="s">
        <v>48</v>
      </c>
      <c r="G12" s="519" t="s">
        <v>49</v>
      </c>
      <c r="H12" s="519"/>
      <c r="I12" s="519"/>
      <c r="J12" s="518" t="s">
        <v>46</v>
      </c>
      <c r="K12" s="520">
        <f>A9</f>
        <v>0</v>
      </c>
      <c r="L12" s="519"/>
      <c r="M12" s="519"/>
      <c r="N12" s="518" t="s">
        <v>48</v>
      </c>
      <c r="O12" s="518"/>
      <c r="P12" s="543" t="e">
        <f>BN13</f>
        <v>#DIV/0!</v>
      </c>
      <c r="Q12" s="543"/>
      <c r="R12" s="518" t="s">
        <v>50</v>
      </c>
      <c r="S12" s="518"/>
      <c r="T12" s="518" t="s">
        <v>46</v>
      </c>
      <c r="U12" s="545" t="e">
        <f>ROUNDDOWN((K12*P12/100),-3)</f>
        <v>#DIV/0!</v>
      </c>
      <c r="V12" s="519"/>
      <c r="W12" s="519"/>
      <c r="X12" s="519"/>
      <c r="Y12" s="519"/>
      <c r="Z12" s="132"/>
      <c r="AA12" s="114" t="s">
        <v>59</v>
      </c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6"/>
      <c r="BO12" s="156" t="s">
        <v>60</v>
      </c>
    </row>
    <row r="13" spans="1:67">
      <c r="A13" s="153"/>
      <c r="B13" s="517"/>
      <c r="C13" s="518"/>
      <c r="D13" s="518"/>
      <c r="E13" s="518"/>
      <c r="F13" s="518"/>
      <c r="G13" s="519"/>
      <c r="H13" s="519"/>
      <c r="I13" s="519"/>
      <c r="J13" s="518"/>
      <c r="K13" s="519"/>
      <c r="L13" s="519"/>
      <c r="M13" s="519"/>
      <c r="N13" s="518"/>
      <c r="O13" s="518"/>
      <c r="P13" s="544"/>
      <c r="Q13" s="544"/>
      <c r="R13" s="518"/>
      <c r="S13" s="518"/>
      <c r="T13" s="518"/>
      <c r="U13" s="519"/>
      <c r="V13" s="519"/>
      <c r="W13" s="519"/>
      <c r="X13" s="519"/>
      <c r="Y13" s="519"/>
      <c r="Z13" s="132"/>
      <c r="AA13" s="117" t="s">
        <v>45</v>
      </c>
      <c r="AB13" s="515" t="s">
        <v>46</v>
      </c>
      <c r="AC13" s="515"/>
      <c r="AD13" s="565">
        <v>18.03</v>
      </c>
      <c r="AE13" s="565"/>
      <c r="AF13" s="515" t="s">
        <v>48</v>
      </c>
      <c r="AG13" s="515"/>
      <c r="AH13" s="515" t="s">
        <v>47</v>
      </c>
      <c r="AI13" s="515"/>
      <c r="AJ13" s="572">
        <v>-0.20269999999999999</v>
      </c>
      <c r="AK13" s="572"/>
      <c r="AL13" s="515" t="s">
        <v>48</v>
      </c>
      <c r="AM13" s="515"/>
      <c r="AN13" s="515" t="s">
        <v>62</v>
      </c>
      <c r="AO13" s="515"/>
      <c r="AP13" s="570">
        <v>0.4017</v>
      </c>
      <c r="AQ13" s="570"/>
      <c r="AR13" s="515" t="s">
        <v>46</v>
      </c>
      <c r="AS13" s="515"/>
      <c r="AT13" s="145">
        <f>AD13</f>
        <v>18.03</v>
      </c>
      <c r="AU13" s="565" t="s">
        <v>48</v>
      </c>
      <c r="AV13" s="566"/>
      <c r="AW13" s="146"/>
      <c r="AX13" s="571">
        <f>ROUND(K12/1000,2)</f>
        <v>0</v>
      </c>
      <c r="AY13" s="571"/>
      <c r="AZ13" s="571"/>
      <c r="BA13" s="571"/>
      <c r="BB13" s="572">
        <f>AJ13</f>
        <v>-0.20269999999999999</v>
      </c>
      <c r="BC13" s="572"/>
      <c r="BD13" s="565" t="s">
        <v>48</v>
      </c>
      <c r="BE13" s="566"/>
      <c r="BF13" s="567">
        <f>B5</f>
        <v>8</v>
      </c>
      <c r="BG13" s="567"/>
      <c r="BH13" s="568">
        <f>AP13</f>
        <v>0.4017</v>
      </c>
      <c r="BI13" s="568"/>
      <c r="BJ13" s="146" t="s">
        <v>46</v>
      </c>
      <c r="BK13" s="569" t="e">
        <f>ROUNDDOWN((AT13*AX13^BB13*BF13^BH13),3)</f>
        <v>#DIV/0!</v>
      </c>
      <c r="BL13" s="569"/>
      <c r="BM13" s="146" t="s">
        <v>63</v>
      </c>
      <c r="BN13" s="118" t="e">
        <f>ROUND((BK13),2)</f>
        <v>#DIV/0!</v>
      </c>
      <c r="BO13" s="158" t="e">
        <f>ROUND(BF11*((K12/1000)^BK11),2)</f>
        <v>#DIV/0!</v>
      </c>
    </row>
    <row r="14" spans="1:67">
      <c r="A14" s="153"/>
      <c r="B14" s="144"/>
      <c r="C14" s="159"/>
      <c r="D14" s="159"/>
      <c r="E14" s="159"/>
      <c r="F14" s="159"/>
      <c r="G14" s="120" t="s">
        <v>53</v>
      </c>
      <c r="H14" s="160"/>
      <c r="I14" s="160"/>
      <c r="J14" s="160"/>
      <c r="K14" s="161"/>
      <c r="L14" s="161"/>
      <c r="M14" s="161"/>
      <c r="N14" s="159"/>
      <c r="O14" s="159"/>
      <c r="P14" s="159"/>
      <c r="Q14" s="159"/>
      <c r="R14" s="159"/>
      <c r="S14" s="159"/>
      <c r="T14" s="159"/>
      <c r="U14" s="161"/>
      <c r="V14" s="161"/>
      <c r="W14" s="161"/>
      <c r="X14" s="161"/>
      <c r="Y14" s="161"/>
      <c r="Z14" s="132"/>
      <c r="AA14" s="117"/>
      <c r="AB14" s="559" t="s">
        <v>64</v>
      </c>
      <c r="AC14" s="560"/>
      <c r="AD14" s="560"/>
      <c r="AE14" s="145" t="s">
        <v>45</v>
      </c>
      <c r="AF14" s="146" t="s">
        <v>65</v>
      </c>
      <c r="AG14" s="559" t="s">
        <v>66</v>
      </c>
      <c r="AH14" s="560"/>
      <c r="AI14" s="560"/>
      <c r="AJ14" s="560"/>
      <c r="AK14" s="560"/>
      <c r="AL14" s="560"/>
      <c r="AM14" s="560"/>
      <c r="AN14" s="560"/>
      <c r="AO14" s="560"/>
      <c r="AP14" s="560"/>
      <c r="AQ14" s="560"/>
      <c r="AR14" s="560"/>
      <c r="AS14" s="560"/>
      <c r="AT14" s="560"/>
      <c r="AU14" s="560"/>
      <c r="AV14" s="560"/>
      <c r="AW14" s="560"/>
      <c r="AX14" s="560"/>
      <c r="AY14" s="560"/>
      <c r="AZ14" s="560"/>
      <c r="BA14" s="560"/>
      <c r="BB14" s="560"/>
      <c r="BC14" s="560"/>
      <c r="BD14" s="560"/>
      <c r="BE14" s="560"/>
      <c r="BF14" s="560"/>
      <c r="BG14" s="560"/>
      <c r="BH14" s="560"/>
      <c r="BI14" s="560"/>
      <c r="BJ14" s="560"/>
      <c r="BK14" s="560"/>
      <c r="BL14" s="560"/>
      <c r="BM14" s="560"/>
      <c r="BN14" s="561"/>
      <c r="BO14" s="156"/>
    </row>
    <row r="15" spans="1:67">
      <c r="A15" s="153"/>
      <c r="B15" s="144"/>
      <c r="C15" s="159"/>
      <c r="D15" s="159"/>
      <c r="E15" s="159"/>
      <c r="F15" s="159"/>
      <c r="G15" s="161"/>
      <c r="H15" s="161"/>
      <c r="I15" s="161"/>
      <c r="J15" s="159"/>
      <c r="K15" s="161"/>
      <c r="L15" s="161"/>
      <c r="M15" s="161"/>
      <c r="N15" s="159"/>
      <c r="O15" s="159"/>
      <c r="P15" s="159"/>
      <c r="Q15" s="159"/>
      <c r="R15" s="159"/>
      <c r="S15" s="159"/>
      <c r="T15" s="159"/>
      <c r="U15" s="161"/>
      <c r="V15" s="161"/>
      <c r="W15" s="161"/>
      <c r="X15" s="161"/>
      <c r="Y15" s="161"/>
      <c r="Z15" s="132"/>
      <c r="AA15" s="117"/>
      <c r="AB15" s="142"/>
      <c r="AC15" s="143"/>
      <c r="AD15" s="143"/>
      <c r="AE15" s="145" t="s">
        <v>47</v>
      </c>
      <c r="AF15" s="146" t="s">
        <v>65</v>
      </c>
      <c r="AG15" s="559" t="s">
        <v>113</v>
      </c>
      <c r="AH15" s="560"/>
      <c r="AI15" s="560"/>
      <c r="AJ15" s="560"/>
      <c r="AK15" s="560"/>
      <c r="AL15" s="560"/>
      <c r="AM15" s="560"/>
      <c r="AN15" s="560"/>
      <c r="AO15" s="560"/>
      <c r="AP15" s="560"/>
      <c r="AQ15" s="560"/>
      <c r="AR15" s="560"/>
      <c r="AS15" s="560"/>
      <c r="AT15" s="560"/>
      <c r="AU15" s="560"/>
      <c r="AV15" s="560"/>
      <c r="AW15" s="560"/>
      <c r="AX15" s="560"/>
      <c r="AY15" s="560"/>
      <c r="AZ15" s="560"/>
      <c r="BA15" s="560"/>
      <c r="BB15" s="560"/>
      <c r="BC15" s="560"/>
      <c r="BD15" s="560"/>
      <c r="BE15" s="560"/>
      <c r="BF15" s="560"/>
      <c r="BG15" s="560"/>
      <c r="BH15" s="560"/>
      <c r="BI15" s="560"/>
      <c r="BJ15" s="560"/>
      <c r="BK15" s="560"/>
      <c r="BL15" s="560"/>
      <c r="BM15" s="560"/>
      <c r="BN15" s="561"/>
      <c r="BO15" s="156"/>
    </row>
    <row r="16" spans="1:67">
      <c r="A16" s="153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17"/>
      <c r="AB16" s="142"/>
      <c r="AC16" s="143"/>
      <c r="AD16" s="143"/>
      <c r="AE16" s="145" t="s">
        <v>62</v>
      </c>
      <c r="AF16" s="146" t="s">
        <v>65</v>
      </c>
      <c r="AG16" s="559" t="s">
        <v>67</v>
      </c>
      <c r="AH16" s="560"/>
      <c r="AI16" s="560"/>
      <c r="AJ16" s="560"/>
      <c r="AK16" s="560"/>
      <c r="AL16" s="560"/>
      <c r="AM16" s="560"/>
      <c r="AN16" s="560"/>
      <c r="AO16" s="560"/>
      <c r="AP16" s="560"/>
      <c r="AQ16" s="560"/>
      <c r="AR16" s="560"/>
      <c r="AS16" s="560"/>
      <c r="AT16" s="560"/>
      <c r="AU16" s="560"/>
      <c r="AV16" s="560"/>
      <c r="AW16" s="560"/>
      <c r="AX16" s="560"/>
      <c r="AY16" s="560"/>
      <c r="AZ16" s="560"/>
      <c r="BA16" s="560"/>
      <c r="BB16" s="560"/>
      <c r="BC16" s="560"/>
      <c r="BD16" s="560"/>
      <c r="BE16" s="560"/>
      <c r="BF16" s="560"/>
      <c r="BG16" s="560"/>
      <c r="BH16" s="560"/>
      <c r="BI16" s="560"/>
      <c r="BJ16" s="560"/>
      <c r="BK16" s="560"/>
      <c r="BL16" s="560"/>
      <c r="BM16" s="560"/>
      <c r="BN16" s="561"/>
      <c r="BO16" s="156"/>
    </row>
    <row r="17" spans="1:69">
      <c r="A17" s="153" t="s">
        <v>30</v>
      </c>
      <c r="B17" s="132"/>
      <c r="C17" s="132"/>
      <c r="D17" s="132"/>
      <c r="E17" s="132"/>
      <c r="F17" s="132"/>
      <c r="G17" s="557"/>
      <c r="H17" s="557"/>
      <c r="I17" s="557"/>
      <c r="J17" s="162" t="s">
        <v>58</v>
      </c>
      <c r="K17" s="558">
        <f>K12</f>
        <v>0</v>
      </c>
      <c r="L17" s="535"/>
      <c r="M17" s="535"/>
      <c r="N17" s="132"/>
      <c r="O17" s="162" t="s">
        <v>58</v>
      </c>
      <c r="P17" s="557" t="e">
        <f>U12</f>
        <v>#DIV/0!</v>
      </c>
      <c r="Q17" s="535"/>
      <c r="R17" s="535"/>
      <c r="S17" s="535"/>
      <c r="T17" s="120" t="s">
        <v>46</v>
      </c>
      <c r="U17" s="557" t="e">
        <f>G17+K17+P17</f>
        <v>#DIV/0!</v>
      </c>
      <c r="V17" s="557"/>
      <c r="W17" s="557"/>
      <c r="X17" s="557"/>
      <c r="Y17" s="557"/>
      <c r="Z17" s="132"/>
      <c r="AA17" s="119"/>
      <c r="AB17" s="120"/>
      <c r="AC17" s="517" t="s">
        <v>68</v>
      </c>
      <c r="AD17" s="562"/>
      <c r="AE17" s="136"/>
      <c r="AF17" s="120" t="s">
        <v>69</v>
      </c>
      <c r="AG17" s="517" t="s">
        <v>70</v>
      </c>
      <c r="AH17" s="517"/>
      <c r="AI17" s="517"/>
      <c r="AJ17" s="517"/>
      <c r="AK17" s="517"/>
      <c r="AL17" s="517"/>
      <c r="AM17" s="517"/>
      <c r="AN17" s="144"/>
      <c r="AO17" s="144"/>
      <c r="AP17" s="144"/>
      <c r="AQ17" s="144"/>
      <c r="AR17" s="144"/>
      <c r="AS17" s="144"/>
      <c r="AT17" s="563" t="s">
        <v>71</v>
      </c>
      <c r="AU17" s="563"/>
      <c r="AV17" s="563"/>
      <c r="AW17" s="563"/>
      <c r="AX17" s="563"/>
      <c r="AY17" s="563"/>
      <c r="AZ17" s="120" t="s">
        <v>69</v>
      </c>
      <c r="BA17" s="564" t="e">
        <f>BO13</f>
        <v>#DIV/0!</v>
      </c>
      <c r="BB17" s="564"/>
      <c r="BC17" s="120" t="s">
        <v>72</v>
      </c>
      <c r="BD17" s="120"/>
      <c r="BE17" s="120"/>
      <c r="BF17" s="120"/>
      <c r="BG17" s="120"/>
      <c r="BH17" s="121"/>
      <c r="BI17" s="121"/>
      <c r="BJ17" s="121"/>
      <c r="BK17" s="122"/>
      <c r="BL17" s="122"/>
      <c r="BM17" s="144"/>
      <c r="BN17" s="148"/>
      <c r="BO17" s="156"/>
    </row>
    <row r="18" spans="1:69" ht="14.25" thickBot="1">
      <c r="A18" s="153"/>
      <c r="B18" s="132"/>
      <c r="C18" s="132"/>
      <c r="D18" s="132"/>
      <c r="E18" s="132"/>
      <c r="F18" s="132"/>
      <c r="G18" s="132" t="s">
        <v>61</v>
      </c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20"/>
      <c r="U18" s="132"/>
      <c r="V18" s="132"/>
      <c r="W18" s="132"/>
      <c r="X18" s="132"/>
      <c r="Y18" s="132"/>
      <c r="Z18" s="132"/>
      <c r="AA18" s="123" t="s">
        <v>73</v>
      </c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5"/>
      <c r="BO18" s="156"/>
    </row>
    <row r="19" spans="1:69">
      <c r="A19" s="153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20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56"/>
    </row>
    <row r="20" spans="1:69" ht="14.25" thickBot="1">
      <c r="A20" s="153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516" t="s">
        <v>74</v>
      </c>
      <c r="AB20" s="516"/>
      <c r="AC20" s="516"/>
      <c r="AD20" s="516"/>
      <c r="AE20" s="516"/>
      <c r="AF20" s="516"/>
      <c r="AG20" s="516"/>
      <c r="AH20" s="516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56"/>
    </row>
    <row r="21" spans="1:69" ht="14.25" thickBot="1">
      <c r="A21" s="153" t="s">
        <v>129</v>
      </c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508" t="s">
        <v>141</v>
      </c>
      <c r="AB21" s="509"/>
      <c r="AC21" s="509"/>
      <c r="AD21" s="509"/>
      <c r="AE21" s="509"/>
      <c r="AF21" s="509"/>
      <c r="AG21" s="509"/>
      <c r="AH21" s="509"/>
      <c r="AI21" s="510"/>
      <c r="AJ21" s="510"/>
      <c r="AK21" s="510"/>
      <c r="AL21" s="510"/>
      <c r="AM21" s="510"/>
      <c r="AN21" s="510"/>
      <c r="AO21" s="511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56"/>
    </row>
    <row r="22" spans="1:69">
      <c r="A22" s="153"/>
      <c r="B22" s="517" t="s">
        <v>75</v>
      </c>
      <c r="C22" s="518" t="s">
        <v>46</v>
      </c>
      <c r="D22" s="518" t="s">
        <v>76</v>
      </c>
      <c r="E22" s="518"/>
      <c r="F22" s="518" t="s">
        <v>48</v>
      </c>
      <c r="G22" s="517" t="s">
        <v>77</v>
      </c>
      <c r="H22" s="517"/>
      <c r="I22" s="517"/>
      <c r="J22" s="518" t="s">
        <v>46</v>
      </c>
      <c r="K22" s="545" t="e">
        <f>U17</f>
        <v>#DIV/0!</v>
      </c>
      <c r="L22" s="519"/>
      <c r="M22" s="519"/>
      <c r="N22" s="517" t="s">
        <v>48</v>
      </c>
      <c r="O22" s="517"/>
      <c r="P22" s="573" t="e">
        <f>BN27</f>
        <v>#DIV/0!</v>
      </c>
      <c r="Q22" s="573"/>
      <c r="R22" s="517" t="s">
        <v>50</v>
      </c>
      <c r="S22" s="517"/>
      <c r="T22" s="517" t="s">
        <v>46</v>
      </c>
      <c r="U22" s="545" t="e">
        <f>ROUNDDOWN((K22*P22/100),-3)</f>
        <v>#DIV/0!</v>
      </c>
      <c r="V22" s="519"/>
      <c r="W22" s="519"/>
      <c r="X22" s="519"/>
      <c r="Y22" s="519"/>
      <c r="Z22" s="132"/>
      <c r="AA22" s="100" t="s">
        <v>30</v>
      </c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26"/>
      <c r="AP22" s="512" t="s">
        <v>142</v>
      </c>
      <c r="AQ22" s="513"/>
      <c r="AR22" s="513"/>
      <c r="AS22" s="513"/>
      <c r="AT22" s="513"/>
      <c r="AU22" s="513"/>
      <c r="AV22" s="513"/>
      <c r="AW22" s="513"/>
      <c r="AX22" s="513"/>
      <c r="AY22" s="513"/>
      <c r="AZ22" s="513"/>
      <c r="BA22" s="513"/>
      <c r="BB22" s="513"/>
      <c r="BC22" s="514"/>
      <c r="BD22" s="521" t="s">
        <v>143</v>
      </c>
      <c r="BE22" s="522"/>
      <c r="BF22" s="522"/>
      <c r="BG22" s="522"/>
      <c r="BH22" s="522"/>
      <c r="BI22" s="522"/>
      <c r="BJ22" s="522"/>
      <c r="BK22" s="522"/>
      <c r="BL22" s="522"/>
      <c r="BM22" s="522"/>
      <c r="BN22" s="523"/>
      <c r="BO22" s="156" t="s">
        <v>52</v>
      </c>
    </row>
    <row r="23" spans="1:69">
      <c r="A23" s="153"/>
      <c r="B23" s="517"/>
      <c r="C23" s="518"/>
      <c r="D23" s="518"/>
      <c r="E23" s="518"/>
      <c r="F23" s="518"/>
      <c r="G23" s="517"/>
      <c r="H23" s="517"/>
      <c r="I23" s="517"/>
      <c r="J23" s="518"/>
      <c r="K23" s="519"/>
      <c r="L23" s="519"/>
      <c r="M23" s="519"/>
      <c r="N23" s="517"/>
      <c r="O23" s="517"/>
      <c r="P23" s="517"/>
      <c r="Q23" s="517"/>
      <c r="R23" s="517"/>
      <c r="S23" s="517"/>
      <c r="T23" s="517"/>
      <c r="U23" s="519"/>
      <c r="V23" s="519"/>
      <c r="W23" s="519"/>
      <c r="X23" s="519"/>
      <c r="Y23" s="519"/>
      <c r="Z23" s="132"/>
      <c r="AA23" s="104"/>
      <c r="AB23" s="105"/>
      <c r="AC23" s="105"/>
      <c r="AD23" s="105"/>
      <c r="AE23" s="105"/>
      <c r="AF23" s="105"/>
      <c r="AG23" s="105"/>
      <c r="AH23" s="105"/>
      <c r="AI23" s="524" t="s">
        <v>54</v>
      </c>
      <c r="AJ23" s="525"/>
      <c r="AK23" s="525"/>
      <c r="AL23" s="525"/>
      <c r="AM23" s="525"/>
      <c r="AN23" s="525"/>
      <c r="AO23" s="526"/>
      <c r="AP23" s="574" t="s">
        <v>144</v>
      </c>
      <c r="AQ23" s="537"/>
      <c r="AR23" s="537"/>
      <c r="AS23" s="537"/>
      <c r="AT23" s="537"/>
      <c r="AU23" s="537"/>
      <c r="AV23" s="537"/>
      <c r="AW23" s="537"/>
      <c r="AX23" s="537"/>
      <c r="AY23" s="537"/>
      <c r="AZ23" s="537"/>
      <c r="BA23" s="537"/>
      <c r="BB23" s="537"/>
      <c r="BC23" s="537"/>
      <c r="BD23" s="106"/>
      <c r="BE23" s="144"/>
      <c r="BF23" s="530">
        <v>75.97</v>
      </c>
      <c r="BG23" s="531"/>
      <c r="BH23" s="531"/>
      <c r="BI23" s="144" t="s">
        <v>48</v>
      </c>
      <c r="BJ23" s="144" t="s">
        <v>76</v>
      </c>
      <c r="BK23" s="570">
        <v>-0.14419999999999999</v>
      </c>
      <c r="BL23" s="570"/>
      <c r="BM23" s="144"/>
      <c r="BN23" s="108"/>
      <c r="BO23" s="156" t="e">
        <f>ROUNDDOWN(BF23*((K22/1000)^BK23),2)</f>
        <v>#DIV/0!</v>
      </c>
    </row>
    <row r="24" spans="1:69">
      <c r="A24" s="153"/>
      <c r="B24" s="144"/>
      <c r="C24" s="159"/>
      <c r="D24" s="159"/>
      <c r="E24" s="159"/>
      <c r="F24" s="159"/>
      <c r="G24" s="120" t="s">
        <v>78</v>
      </c>
      <c r="H24" s="144"/>
      <c r="I24" s="144"/>
      <c r="J24" s="159"/>
      <c r="K24" s="161"/>
      <c r="L24" s="161"/>
      <c r="M24" s="161"/>
      <c r="N24" s="144"/>
      <c r="O24" s="144"/>
      <c r="P24" s="144"/>
      <c r="Q24" s="144"/>
      <c r="R24" s="144"/>
      <c r="S24" s="144"/>
      <c r="T24" s="144"/>
      <c r="U24" s="161"/>
      <c r="V24" s="161"/>
      <c r="W24" s="161"/>
      <c r="X24" s="161"/>
      <c r="Y24" s="161"/>
      <c r="Z24" s="132"/>
      <c r="AA24" s="127" t="s">
        <v>79</v>
      </c>
      <c r="AB24" s="128"/>
      <c r="AC24" s="128"/>
      <c r="AD24" s="128"/>
      <c r="AE24" s="128"/>
      <c r="AF24" s="128"/>
      <c r="AG24" s="128"/>
      <c r="AH24" s="128"/>
      <c r="AI24" s="109"/>
      <c r="AJ24" s="109"/>
      <c r="AK24" s="109"/>
      <c r="AL24" s="109"/>
      <c r="AM24" s="109"/>
      <c r="AN24" s="109"/>
      <c r="AO24" s="110"/>
      <c r="AP24" s="539" t="s">
        <v>80</v>
      </c>
      <c r="AQ24" s="540"/>
      <c r="AR24" s="540"/>
      <c r="AS24" s="540"/>
      <c r="AT24" s="540"/>
      <c r="AU24" s="540"/>
      <c r="AV24" s="540"/>
      <c r="AW24" s="540"/>
      <c r="AX24" s="540"/>
      <c r="AY24" s="540"/>
      <c r="AZ24" s="540"/>
      <c r="BA24" s="540"/>
      <c r="BB24" s="540"/>
      <c r="BC24" s="540"/>
      <c r="BD24" s="540"/>
      <c r="BE24" s="540"/>
      <c r="BF24" s="540"/>
      <c r="BG24" s="540"/>
      <c r="BH24" s="540"/>
      <c r="BI24" s="540"/>
      <c r="BJ24" s="540"/>
      <c r="BK24" s="540"/>
      <c r="BL24" s="540"/>
      <c r="BM24" s="540"/>
      <c r="BN24" s="542"/>
      <c r="BO24" s="156"/>
    </row>
    <row r="25" spans="1:69">
      <c r="A25" s="153"/>
      <c r="B25" s="144"/>
      <c r="C25" s="159"/>
      <c r="D25" s="159"/>
      <c r="E25" s="159"/>
      <c r="F25" s="159"/>
      <c r="G25" s="144"/>
      <c r="H25" s="144"/>
      <c r="I25" s="144"/>
      <c r="J25" s="159"/>
      <c r="K25" s="161"/>
      <c r="L25" s="161"/>
      <c r="M25" s="161"/>
      <c r="N25" s="144"/>
      <c r="O25" s="144"/>
      <c r="P25" s="144"/>
      <c r="Q25" s="144"/>
      <c r="R25" s="144"/>
      <c r="S25" s="144"/>
      <c r="T25" s="144"/>
      <c r="U25" s="161"/>
      <c r="V25" s="161"/>
      <c r="W25" s="161"/>
      <c r="X25" s="161"/>
      <c r="Y25" s="161"/>
      <c r="Z25" s="132"/>
      <c r="AA25" s="129"/>
      <c r="AB25" s="112"/>
      <c r="AC25" s="112"/>
      <c r="AD25" s="112"/>
      <c r="AE25" s="112"/>
      <c r="AF25" s="112"/>
      <c r="AG25" s="112"/>
      <c r="AH25" s="112"/>
      <c r="AI25" s="548" t="s">
        <v>57</v>
      </c>
      <c r="AJ25" s="549"/>
      <c r="AK25" s="549"/>
      <c r="AL25" s="549"/>
      <c r="AM25" s="549"/>
      <c r="AN25" s="549"/>
      <c r="AO25" s="550"/>
      <c r="AP25" s="575" t="s">
        <v>145</v>
      </c>
      <c r="AQ25" s="576"/>
      <c r="AR25" s="576"/>
      <c r="AS25" s="576"/>
      <c r="AT25" s="576"/>
      <c r="AU25" s="576"/>
      <c r="AV25" s="576"/>
      <c r="AW25" s="576"/>
      <c r="AX25" s="576"/>
      <c r="AY25" s="576"/>
      <c r="AZ25" s="576"/>
      <c r="BA25" s="576"/>
      <c r="BB25" s="576"/>
      <c r="BC25" s="577"/>
      <c r="BD25" s="111"/>
      <c r="BE25" s="112"/>
      <c r="BF25" s="554">
        <v>37.76</v>
      </c>
      <c r="BG25" s="555"/>
      <c r="BH25" s="555"/>
      <c r="BI25" s="112" t="s">
        <v>48</v>
      </c>
      <c r="BJ25" s="130" t="s">
        <v>76</v>
      </c>
      <c r="BK25" s="578">
        <v>-0.14419999999999999</v>
      </c>
      <c r="BL25" s="578"/>
      <c r="BM25" s="112"/>
      <c r="BN25" s="113"/>
      <c r="BO25" s="157" t="s">
        <v>112</v>
      </c>
    </row>
    <row r="26" spans="1:69">
      <c r="A26" s="153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14" t="s">
        <v>59</v>
      </c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6"/>
      <c r="BO26" s="156" t="s">
        <v>60</v>
      </c>
    </row>
    <row r="27" spans="1:69">
      <c r="A27" s="153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17" t="s">
        <v>81</v>
      </c>
      <c r="AB27" s="535" t="s">
        <v>46</v>
      </c>
      <c r="AC27" s="535"/>
      <c r="AD27" s="565">
        <v>356.2</v>
      </c>
      <c r="AE27" s="565"/>
      <c r="AF27" s="515" t="s">
        <v>48</v>
      </c>
      <c r="AG27" s="515"/>
      <c r="AH27" s="515" t="s">
        <v>76</v>
      </c>
      <c r="AI27" s="515"/>
      <c r="AJ27" s="572">
        <v>-0.40849999999999997</v>
      </c>
      <c r="AK27" s="572"/>
      <c r="AL27" s="515" t="s">
        <v>48</v>
      </c>
      <c r="AM27" s="515"/>
      <c r="AN27" s="515" t="s">
        <v>62</v>
      </c>
      <c r="AO27" s="515"/>
      <c r="AP27" s="570">
        <v>0.5766</v>
      </c>
      <c r="AQ27" s="570"/>
      <c r="AR27" s="515" t="s">
        <v>46</v>
      </c>
      <c r="AS27" s="515"/>
      <c r="AT27" s="145">
        <f>AD27</f>
        <v>356.2</v>
      </c>
      <c r="AU27" s="565" t="s">
        <v>48</v>
      </c>
      <c r="AV27" s="566"/>
      <c r="AW27" s="146"/>
      <c r="AX27" s="571" t="e">
        <f>ROUND(U17/1000,2)</f>
        <v>#DIV/0!</v>
      </c>
      <c r="AY27" s="571"/>
      <c r="AZ27" s="571"/>
      <c r="BA27" s="571"/>
      <c r="BB27" s="572">
        <f>AJ27</f>
        <v>-0.40849999999999997</v>
      </c>
      <c r="BC27" s="572"/>
      <c r="BD27" s="565" t="s">
        <v>48</v>
      </c>
      <c r="BE27" s="566"/>
      <c r="BF27" s="567">
        <f>BF13</f>
        <v>8</v>
      </c>
      <c r="BG27" s="567"/>
      <c r="BH27" s="568">
        <f>AP27</f>
        <v>0.5766</v>
      </c>
      <c r="BI27" s="568"/>
      <c r="BJ27" s="146" t="s">
        <v>46</v>
      </c>
      <c r="BK27" s="580" t="e">
        <f>ROUNDDOWN((AT27*AX27^BB27*BF27^BH27),3)</f>
        <v>#DIV/0!</v>
      </c>
      <c r="BL27" s="580"/>
      <c r="BM27" s="146" t="s">
        <v>63</v>
      </c>
      <c r="BN27" s="118" t="e">
        <f>ROUND((BK27),2)</f>
        <v>#DIV/0!</v>
      </c>
      <c r="BO27" s="158" t="e">
        <f>ROUND(BF25*((K22/1000)^BK25),2)</f>
        <v>#DIV/0!</v>
      </c>
      <c r="BQ27" s="135"/>
    </row>
    <row r="28" spans="1:69">
      <c r="A28" s="153"/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17"/>
      <c r="AB28" s="559" t="s">
        <v>64</v>
      </c>
      <c r="AC28" s="560"/>
      <c r="AD28" s="560"/>
      <c r="AE28" s="145" t="s">
        <v>81</v>
      </c>
      <c r="AF28" s="146" t="s">
        <v>65</v>
      </c>
      <c r="AG28" s="559" t="s">
        <v>82</v>
      </c>
      <c r="AH28" s="560"/>
      <c r="AI28" s="560"/>
      <c r="AJ28" s="560"/>
      <c r="AK28" s="560"/>
      <c r="AL28" s="560"/>
      <c r="AM28" s="560"/>
      <c r="AN28" s="560"/>
      <c r="AO28" s="560"/>
      <c r="AP28" s="560"/>
      <c r="AQ28" s="560"/>
      <c r="AR28" s="560"/>
      <c r="AS28" s="560"/>
      <c r="AT28" s="560"/>
      <c r="AU28" s="560"/>
      <c r="AV28" s="560"/>
      <c r="AW28" s="560"/>
      <c r="AX28" s="560"/>
      <c r="AY28" s="560"/>
      <c r="AZ28" s="560"/>
      <c r="BA28" s="560"/>
      <c r="BB28" s="560"/>
      <c r="BC28" s="560"/>
      <c r="BD28" s="560"/>
      <c r="BE28" s="560"/>
      <c r="BF28" s="560"/>
      <c r="BG28" s="560"/>
      <c r="BH28" s="560"/>
      <c r="BI28" s="560"/>
      <c r="BJ28" s="560"/>
      <c r="BK28" s="560"/>
      <c r="BL28" s="560"/>
      <c r="BM28" s="560"/>
      <c r="BN28" s="561"/>
      <c r="BO28" s="156"/>
    </row>
    <row r="29" spans="1:69">
      <c r="A29" s="153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17"/>
      <c r="AB29" s="142"/>
      <c r="AC29" s="143"/>
      <c r="AD29" s="143"/>
      <c r="AE29" s="145" t="s">
        <v>83</v>
      </c>
      <c r="AF29" s="146" t="s">
        <v>65</v>
      </c>
      <c r="AG29" s="559" t="s">
        <v>116</v>
      </c>
      <c r="AH29" s="560"/>
      <c r="AI29" s="560"/>
      <c r="AJ29" s="560"/>
      <c r="AK29" s="560"/>
      <c r="AL29" s="560"/>
      <c r="AM29" s="560"/>
      <c r="AN29" s="560"/>
      <c r="AO29" s="560"/>
      <c r="AP29" s="560"/>
      <c r="AQ29" s="560"/>
      <c r="AR29" s="560"/>
      <c r="AS29" s="560"/>
      <c r="AT29" s="560"/>
      <c r="AU29" s="560"/>
      <c r="AV29" s="560"/>
      <c r="AW29" s="560"/>
      <c r="AX29" s="560"/>
      <c r="AY29" s="560"/>
      <c r="AZ29" s="560"/>
      <c r="BA29" s="560"/>
      <c r="BB29" s="560"/>
      <c r="BC29" s="560"/>
      <c r="BD29" s="560"/>
      <c r="BE29" s="560"/>
      <c r="BF29" s="560"/>
      <c r="BG29" s="560"/>
      <c r="BH29" s="560"/>
      <c r="BI29" s="560"/>
      <c r="BJ29" s="560"/>
      <c r="BK29" s="560"/>
      <c r="BL29" s="560"/>
      <c r="BM29" s="560"/>
      <c r="BN29" s="561"/>
      <c r="BO29" s="156"/>
    </row>
    <row r="30" spans="1:69">
      <c r="A30" s="153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17"/>
      <c r="AB30" s="142"/>
      <c r="AC30" s="143"/>
      <c r="AD30" s="143"/>
      <c r="AE30" s="145" t="s">
        <v>62</v>
      </c>
      <c r="AF30" s="146" t="s">
        <v>65</v>
      </c>
      <c r="AG30" s="559" t="s">
        <v>67</v>
      </c>
      <c r="AH30" s="560"/>
      <c r="AI30" s="560"/>
      <c r="AJ30" s="560"/>
      <c r="AK30" s="560"/>
      <c r="AL30" s="560"/>
      <c r="AM30" s="560"/>
      <c r="AN30" s="560"/>
      <c r="AO30" s="560"/>
      <c r="AP30" s="560"/>
      <c r="AQ30" s="560"/>
      <c r="AR30" s="560"/>
      <c r="AS30" s="560"/>
      <c r="AT30" s="560"/>
      <c r="AU30" s="560"/>
      <c r="AV30" s="560"/>
      <c r="AW30" s="560"/>
      <c r="AX30" s="560"/>
      <c r="AY30" s="560"/>
      <c r="AZ30" s="560"/>
      <c r="BA30" s="560"/>
      <c r="BB30" s="560"/>
      <c r="BC30" s="560"/>
      <c r="BD30" s="560"/>
      <c r="BE30" s="560"/>
      <c r="BF30" s="560"/>
      <c r="BG30" s="560"/>
      <c r="BH30" s="560"/>
      <c r="BI30" s="560"/>
      <c r="BJ30" s="560"/>
      <c r="BK30" s="560"/>
      <c r="BL30" s="560"/>
      <c r="BM30" s="560"/>
      <c r="BN30" s="561"/>
      <c r="BO30" s="156"/>
    </row>
    <row r="31" spans="1:69">
      <c r="A31" s="153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19"/>
      <c r="AB31" s="120"/>
      <c r="AC31" s="517" t="s">
        <v>84</v>
      </c>
      <c r="AD31" s="562"/>
      <c r="AE31" s="136"/>
      <c r="AF31" s="120" t="s">
        <v>69</v>
      </c>
      <c r="AG31" s="517" t="s">
        <v>70</v>
      </c>
      <c r="AH31" s="517"/>
      <c r="AI31" s="517"/>
      <c r="AJ31" s="517"/>
      <c r="AK31" s="517"/>
      <c r="AL31" s="517"/>
      <c r="AM31" s="517"/>
      <c r="AN31" s="144"/>
      <c r="AO31" s="144"/>
      <c r="AP31" s="144"/>
      <c r="AQ31" s="144"/>
      <c r="AR31" s="144"/>
      <c r="AS31" s="144"/>
      <c r="AT31" s="563" t="s">
        <v>71</v>
      </c>
      <c r="AU31" s="563"/>
      <c r="AV31" s="563"/>
      <c r="AW31" s="563"/>
      <c r="AX31" s="563"/>
      <c r="AY31" s="563"/>
      <c r="AZ31" s="120" t="s">
        <v>69</v>
      </c>
      <c r="BA31" s="564" t="e">
        <f>BO27</f>
        <v>#DIV/0!</v>
      </c>
      <c r="BB31" s="564"/>
      <c r="BC31" s="120" t="s">
        <v>72</v>
      </c>
      <c r="BD31" s="120"/>
      <c r="BE31" s="120"/>
      <c r="BF31" s="120"/>
      <c r="BG31" s="120"/>
      <c r="BH31" s="120"/>
      <c r="BI31" s="120"/>
      <c r="BJ31" s="120"/>
      <c r="BK31" s="579"/>
      <c r="BL31" s="579"/>
      <c r="BM31" s="144"/>
      <c r="BN31" s="148"/>
      <c r="BO31" s="156"/>
    </row>
    <row r="32" spans="1:69" ht="14.25" thickBot="1">
      <c r="A32" s="153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23" t="s">
        <v>85</v>
      </c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5"/>
      <c r="BO32" s="156"/>
    </row>
    <row r="33" spans="1:67">
      <c r="A33" s="153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56"/>
    </row>
    <row r="34" spans="1:67" ht="14.25" thickBot="1">
      <c r="A34" s="153" t="s">
        <v>86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614" t="s">
        <v>87</v>
      </c>
      <c r="AB34" s="614"/>
      <c r="AC34" s="614"/>
      <c r="AD34" s="614"/>
      <c r="AE34" s="614"/>
      <c r="AF34" s="614"/>
      <c r="AG34" s="614"/>
      <c r="AH34" s="614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56"/>
    </row>
    <row r="35" spans="1:67" ht="14.25" thickBot="1">
      <c r="A35" s="153"/>
      <c r="B35" s="147" t="s">
        <v>88</v>
      </c>
      <c r="C35" s="147" t="s">
        <v>46</v>
      </c>
      <c r="D35" s="516" t="s">
        <v>89</v>
      </c>
      <c r="E35" s="516"/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132"/>
      <c r="X35" s="132"/>
      <c r="Y35" s="132"/>
      <c r="Z35" s="132"/>
      <c r="AA35" s="508" t="s">
        <v>115</v>
      </c>
      <c r="AB35" s="509"/>
      <c r="AC35" s="509"/>
      <c r="AD35" s="509"/>
      <c r="AE35" s="509"/>
      <c r="AF35" s="509"/>
      <c r="AG35" s="509"/>
      <c r="AH35" s="586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56"/>
    </row>
    <row r="36" spans="1:67">
      <c r="A36" s="153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583" t="s">
        <v>29</v>
      </c>
      <c r="AB36" s="584"/>
      <c r="AC36" s="584"/>
      <c r="AD36" s="584"/>
      <c r="AE36" s="584"/>
      <c r="AF36" s="584"/>
      <c r="AG36" s="584"/>
      <c r="AH36" s="585"/>
      <c r="AI36" s="512" t="s">
        <v>117</v>
      </c>
      <c r="AJ36" s="509"/>
      <c r="AK36" s="509"/>
      <c r="AL36" s="509"/>
      <c r="AM36" s="509"/>
      <c r="AN36" s="509"/>
      <c r="AO36" s="587"/>
      <c r="AP36" s="512" t="s">
        <v>118</v>
      </c>
      <c r="AQ36" s="509"/>
      <c r="AR36" s="509"/>
      <c r="AS36" s="509"/>
      <c r="AT36" s="509"/>
      <c r="AU36" s="509"/>
      <c r="AV36" s="509"/>
      <c r="AW36" s="509"/>
      <c r="AX36" s="509"/>
      <c r="AY36" s="509"/>
      <c r="AZ36" s="509"/>
      <c r="BA36" s="509"/>
      <c r="BB36" s="509"/>
      <c r="BC36" s="587"/>
      <c r="BD36" s="512" t="s">
        <v>119</v>
      </c>
      <c r="BE36" s="509"/>
      <c r="BF36" s="509"/>
      <c r="BG36" s="509"/>
      <c r="BH36" s="509"/>
      <c r="BI36" s="509"/>
      <c r="BJ36" s="509"/>
      <c r="BK36" s="509"/>
      <c r="BL36" s="509"/>
      <c r="BM36" s="509"/>
      <c r="BN36" s="586"/>
      <c r="BO36" s="156"/>
    </row>
    <row r="37" spans="1:67">
      <c r="A37" s="153"/>
      <c r="B37" s="132"/>
      <c r="C37" s="518" t="s">
        <v>46</v>
      </c>
      <c r="D37" s="518" t="s">
        <v>90</v>
      </c>
      <c r="E37" s="545" t="e">
        <f>K22</f>
        <v>#DIV/0!</v>
      </c>
      <c r="F37" s="545"/>
      <c r="G37" s="545"/>
      <c r="H37" s="517" t="s">
        <v>91</v>
      </c>
      <c r="I37" s="545" t="e">
        <f>U22</f>
        <v>#DIV/0!</v>
      </c>
      <c r="J37" s="545"/>
      <c r="K37" s="545"/>
      <c r="L37" s="517" t="s">
        <v>92</v>
      </c>
      <c r="M37" s="517" t="s">
        <v>48</v>
      </c>
      <c r="N37" s="517" t="s">
        <v>90</v>
      </c>
      <c r="O37" s="581" t="e">
        <f>BM41</f>
        <v>#DIV/0!</v>
      </c>
      <c r="P37" s="581"/>
      <c r="Q37" s="517" t="s">
        <v>48</v>
      </c>
      <c r="R37" s="517"/>
      <c r="S37" s="581">
        <f>AK51</f>
        <v>1</v>
      </c>
      <c r="T37" s="581"/>
      <c r="U37" s="519"/>
      <c r="V37" s="518" t="s">
        <v>92</v>
      </c>
      <c r="W37" s="582"/>
      <c r="X37" s="518"/>
      <c r="Y37" s="132"/>
      <c r="Z37" s="132"/>
      <c r="AA37" s="583" t="s">
        <v>87</v>
      </c>
      <c r="AB37" s="584"/>
      <c r="AC37" s="584"/>
      <c r="AD37" s="584"/>
      <c r="AE37" s="584"/>
      <c r="AF37" s="584"/>
      <c r="AG37" s="584"/>
      <c r="AH37" s="585"/>
      <c r="AI37" s="619" t="s">
        <v>120</v>
      </c>
      <c r="AJ37" s="620"/>
      <c r="AK37" s="620"/>
      <c r="AL37" s="620"/>
      <c r="AM37" s="620"/>
      <c r="AN37" s="620"/>
      <c r="AO37" s="621"/>
      <c r="AP37" s="619" t="s">
        <v>93</v>
      </c>
      <c r="AQ37" s="620"/>
      <c r="AR37" s="620"/>
      <c r="AS37" s="620"/>
      <c r="AT37" s="620"/>
      <c r="AU37" s="620"/>
      <c r="AV37" s="620"/>
      <c r="AW37" s="620"/>
      <c r="AX37" s="620"/>
      <c r="AY37" s="620"/>
      <c r="AZ37" s="620"/>
      <c r="BA37" s="620"/>
      <c r="BB37" s="620"/>
      <c r="BC37" s="621"/>
      <c r="BD37" s="588">
        <v>8.43E-2</v>
      </c>
      <c r="BE37" s="589"/>
      <c r="BF37" s="589"/>
      <c r="BG37" s="589"/>
      <c r="BH37" s="589"/>
      <c r="BI37" s="589"/>
      <c r="BJ37" s="589"/>
      <c r="BK37" s="589"/>
      <c r="BL37" s="589"/>
      <c r="BM37" s="589"/>
      <c r="BN37" s="590"/>
      <c r="BO37" s="156"/>
    </row>
    <row r="38" spans="1:67">
      <c r="A38" s="153"/>
      <c r="B38" s="132"/>
      <c r="C38" s="518"/>
      <c r="D38" s="518"/>
      <c r="E38" s="519"/>
      <c r="F38" s="545"/>
      <c r="G38" s="545"/>
      <c r="H38" s="517"/>
      <c r="I38" s="519"/>
      <c r="J38" s="545"/>
      <c r="K38" s="545"/>
      <c r="L38" s="517"/>
      <c r="M38" s="517"/>
      <c r="N38" s="517"/>
      <c r="O38" s="519"/>
      <c r="P38" s="519"/>
      <c r="Q38" s="517"/>
      <c r="R38" s="517"/>
      <c r="S38" s="519"/>
      <c r="T38" s="519"/>
      <c r="U38" s="519"/>
      <c r="V38" s="518"/>
      <c r="W38" s="582"/>
      <c r="X38" s="518"/>
      <c r="Y38" s="132"/>
      <c r="Z38" s="132"/>
      <c r="AA38" s="114" t="s">
        <v>59</v>
      </c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6"/>
      <c r="BO38" s="156"/>
    </row>
    <row r="39" spans="1:67">
      <c r="A39" s="153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17" t="s">
        <v>88</v>
      </c>
      <c r="AB39" s="515" t="s">
        <v>46</v>
      </c>
      <c r="AC39" s="515"/>
      <c r="AD39" s="591">
        <v>28.978000000000002</v>
      </c>
      <c r="AE39" s="591"/>
      <c r="AF39" s="591"/>
      <c r="AG39" s="515" t="s">
        <v>94</v>
      </c>
      <c r="AH39" s="515"/>
      <c r="AI39" s="591">
        <v>3.173</v>
      </c>
      <c r="AJ39" s="591"/>
      <c r="AK39" s="591"/>
      <c r="AL39" s="515" t="s">
        <v>48</v>
      </c>
      <c r="AM39" s="515"/>
      <c r="AN39" s="515" t="s">
        <v>95</v>
      </c>
      <c r="AO39" s="515"/>
      <c r="AP39" s="515"/>
      <c r="AQ39" s="515" t="s">
        <v>96</v>
      </c>
      <c r="AR39" s="515"/>
      <c r="AS39" s="515"/>
      <c r="AT39" s="146"/>
      <c r="AU39" s="515"/>
      <c r="AV39" s="515"/>
      <c r="AW39" s="515"/>
      <c r="AX39" s="515"/>
      <c r="AY39" s="559"/>
      <c r="AZ39" s="559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31"/>
      <c r="BO39" s="156"/>
    </row>
    <row r="40" spans="1:67">
      <c r="A40" s="153"/>
      <c r="B40" s="132"/>
      <c r="C40" s="518" t="s">
        <v>46</v>
      </c>
      <c r="D40" s="545" t="e">
        <f>E37+I37</f>
        <v>#DIV/0!</v>
      </c>
      <c r="E40" s="519"/>
      <c r="F40" s="519"/>
      <c r="G40" s="519"/>
      <c r="H40" s="517" t="s">
        <v>48</v>
      </c>
      <c r="I40" s="582" t="e">
        <f>O37*S37</f>
        <v>#DIV/0!</v>
      </c>
      <c r="J40" s="519"/>
      <c r="K40" s="519"/>
      <c r="L40" s="519"/>
      <c r="M40" s="517" t="s">
        <v>50</v>
      </c>
      <c r="N40" s="517" t="s">
        <v>97</v>
      </c>
      <c r="O40" s="517"/>
      <c r="P40" s="545" t="e">
        <f>ROUNDDOWN((D40*I40/100),-3)</f>
        <v>#DIV/0!</v>
      </c>
      <c r="Q40" s="545"/>
      <c r="R40" s="545"/>
      <c r="S40" s="545"/>
      <c r="T40" s="545"/>
      <c r="U40" s="545"/>
      <c r="V40" s="545"/>
      <c r="W40" s="132"/>
      <c r="X40" s="132"/>
      <c r="Y40" s="132"/>
      <c r="Z40" s="132"/>
      <c r="AA40" s="117"/>
      <c r="AB40" s="132"/>
      <c r="AC40" s="13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42"/>
      <c r="BD40" s="142"/>
      <c r="BE40" s="142"/>
      <c r="BF40" s="142"/>
      <c r="BG40" s="142"/>
      <c r="BH40" s="142"/>
      <c r="BI40" s="142"/>
      <c r="BJ40" s="142"/>
      <c r="BK40" s="142"/>
      <c r="BL40" s="142"/>
      <c r="BM40" s="142"/>
      <c r="BN40" s="131"/>
      <c r="BO40" s="156"/>
    </row>
    <row r="41" spans="1:67">
      <c r="A41" s="153"/>
      <c r="B41" s="132"/>
      <c r="C41" s="518"/>
      <c r="D41" s="519"/>
      <c r="E41" s="519"/>
      <c r="F41" s="519"/>
      <c r="G41" s="519"/>
      <c r="H41" s="517"/>
      <c r="I41" s="519"/>
      <c r="J41" s="519"/>
      <c r="K41" s="519"/>
      <c r="L41" s="519"/>
      <c r="M41" s="517"/>
      <c r="N41" s="517"/>
      <c r="O41" s="517"/>
      <c r="P41" s="519"/>
      <c r="Q41" s="545"/>
      <c r="R41" s="545"/>
      <c r="S41" s="545"/>
      <c r="T41" s="545"/>
      <c r="U41" s="545"/>
      <c r="V41" s="545"/>
      <c r="W41" s="132"/>
      <c r="X41" s="132"/>
      <c r="Y41" s="132"/>
      <c r="Z41" s="132"/>
      <c r="AA41" s="117"/>
      <c r="AB41" s="515" t="s">
        <v>46</v>
      </c>
      <c r="AC41" s="515"/>
      <c r="AD41" s="591">
        <f>AD39</f>
        <v>28.978000000000002</v>
      </c>
      <c r="AE41" s="591"/>
      <c r="AF41" s="591"/>
      <c r="AG41" s="515" t="s">
        <v>94</v>
      </c>
      <c r="AH41" s="515"/>
      <c r="AI41" s="591">
        <f>AI39</f>
        <v>3.173</v>
      </c>
      <c r="AJ41" s="591"/>
      <c r="AK41" s="591"/>
      <c r="AL41" s="515" t="s">
        <v>48</v>
      </c>
      <c r="AM41" s="515"/>
      <c r="AN41" s="515" t="s">
        <v>95</v>
      </c>
      <c r="AO41" s="515"/>
      <c r="AP41" s="515"/>
      <c r="AQ41" s="557" t="e">
        <f>ROUND((D40/1000),2)</f>
        <v>#DIV/0!</v>
      </c>
      <c r="AR41" s="557"/>
      <c r="AS41" s="557"/>
      <c r="AT41" s="557"/>
      <c r="AU41" s="133"/>
      <c r="AV41" s="133"/>
      <c r="AW41" s="133"/>
      <c r="AX41" s="133"/>
      <c r="AY41" s="163"/>
      <c r="AZ41" s="163"/>
      <c r="BA41" s="163"/>
      <c r="BB41" s="146"/>
      <c r="BC41" s="134"/>
      <c r="BD41" s="592"/>
      <c r="BE41" s="592"/>
      <c r="BF41" s="164" t="s">
        <v>46</v>
      </c>
      <c r="BG41" s="593" t="e">
        <f>ROUNDDOWN((AD41-AI41*LOG(AQ41)),3)</f>
        <v>#DIV/0!</v>
      </c>
      <c r="BH41" s="593"/>
      <c r="BI41" s="593"/>
      <c r="BJ41" s="593"/>
      <c r="BK41" s="593"/>
      <c r="BL41" s="146" t="s">
        <v>63</v>
      </c>
      <c r="BM41" s="594" t="e">
        <f>ROUND((BG41),2)</f>
        <v>#DIV/0!</v>
      </c>
      <c r="BN41" s="595"/>
      <c r="BO41" s="156"/>
    </row>
    <row r="42" spans="1:67">
      <c r="A42" s="153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19"/>
      <c r="AB42" s="120"/>
      <c r="AC42" s="517" t="s">
        <v>98</v>
      </c>
      <c r="AD42" s="517"/>
      <c r="AE42" s="136"/>
      <c r="AF42" s="120" t="s">
        <v>69</v>
      </c>
      <c r="AG42" s="517" t="s">
        <v>70</v>
      </c>
      <c r="AH42" s="517"/>
      <c r="AI42" s="517"/>
      <c r="AJ42" s="517"/>
      <c r="AK42" s="517"/>
      <c r="AL42" s="517"/>
      <c r="AM42" s="517"/>
      <c r="AN42" s="144"/>
      <c r="AO42" s="144"/>
      <c r="AP42" s="144"/>
      <c r="AQ42" s="144"/>
      <c r="AR42" s="144"/>
      <c r="AS42" s="144"/>
      <c r="AT42" s="563" t="s">
        <v>99</v>
      </c>
      <c r="AU42" s="563"/>
      <c r="AV42" s="563"/>
      <c r="AW42" s="563"/>
      <c r="AX42" s="563"/>
      <c r="AY42" s="563"/>
      <c r="AZ42" s="120" t="s">
        <v>69</v>
      </c>
      <c r="BA42" s="564" t="e">
        <f>BM41</f>
        <v>#DIV/0!</v>
      </c>
      <c r="BB42" s="564"/>
      <c r="BC42" s="120" t="s">
        <v>72</v>
      </c>
      <c r="BD42" s="120"/>
      <c r="BE42" s="120"/>
      <c r="BF42" s="120"/>
      <c r="BG42" s="120"/>
      <c r="BH42" s="120"/>
      <c r="BI42" s="120"/>
      <c r="BJ42" s="120"/>
      <c r="BK42" s="579"/>
      <c r="BL42" s="579"/>
      <c r="BM42" s="581"/>
      <c r="BN42" s="596"/>
      <c r="BO42" s="156"/>
    </row>
    <row r="43" spans="1:67" ht="14.25" thickBot="1">
      <c r="A43" s="153"/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23" t="s">
        <v>100</v>
      </c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5"/>
      <c r="BO43" s="156"/>
    </row>
    <row r="44" spans="1:67">
      <c r="A44" s="153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65"/>
      <c r="BJ44" s="165"/>
      <c r="BK44" s="165"/>
      <c r="BL44" s="132"/>
      <c r="BM44" s="132"/>
      <c r="BN44" s="132"/>
      <c r="BO44" s="156"/>
    </row>
    <row r="45" spans="1:67" ht="14.25" thickBot="1">
      <c r="A45" s="153" t="s">
        <v>101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613" t="e">
        <f>U12+U22+P40</f>
        <v>#DIV/0!</v>
      </c>
      <c r="Q45" s="516"/>
      <c r="R45" s="516"/>
      <c r="S45" s="516"/>
      <c r="T45" s="516"/>
      <c r="U45" s="516"/>
      <c r="V45" s="516"/>
      <c r="W45" s="516"/>
      <c r="X45" s="516"/>
      <c r="Y45" s="516"/>
      <c r="Z45" s="132"/>
      <c r="AA45" s="614" t="s">
        <v>102</v>
      </c>
      <c r="AB45" s="614"/>
      <c r="AC45" s="614"/>
      <c r="AD45" s="614"/>
      <c r="AE45" s="614"/>
      <c r="AF45" s="614"/>
      <c r="AG45" s="614"/>
      <c r="AH45" s="614"/>
      <c r="AI45" s="614"/>
      <c r="AJ45" s="614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65"/>
      <c r="BJ45" s="165"/>
      <c r="BK45" s="165"/>
      <c r="BL45" s="132"/>
      <c r="BM45" s="132"/>
      <c r="BN45" s="132"/>
      <c r="BO45" s="156"/>
    </row>
    <row r="46" spans="1:67">
      <c r="A46" s="153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516"/>
      <c r="Q46" s="516"/>
      <c r="R46" s="516"/>
      <c r="S46" s="516"/>
      <c r="T46" s="516"/>
      <c r="U46" s="516"/>
      <c r="V46" s="516"/>
      <c r="W46" s="516"/>
      <c r="X46" s="516"/>
      <c r="Y46" s="516"/>
      <c r="Z46" s="132"/>
      <c r="AA46" s="615" t="s">
        <v>103</v>
      </c>
      <c r="AB46" s="616"/>
      <c r="AC46" s="616"/>
      <c r="AD46" s="616"/>
      <c r="AE46" s="616"/>
      <c r="AF46" s="616"/>
      <c r="AG46" s="616"/>
      <c r="AH46" s="616"/>
      <c r="AI46" s="616"/>
      <c r="AJ46" s="617"/>
      <c r="AK46" s="521" t="s">
        <v>104</v>
      </c>
      <c r="AL46" s="616"/>
      <c r="AM46" s="616"/>
      <c r="AN46" s="616"/>
      <c r="AO46" s="616"/>
      <c r="AP46" s="616"/>
      <c r="AQ46" s="616"/>
      <c r="AR46" s="616"/>
      <c r="AS46" s="616"/>
      <c r="AT46" s="616"/>
      <c r="AU46" s="618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56"/>
    </row>
    <row r="47" spans="1:67">
      <c r="A47" s="153"/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601" t="s">
        <v>105</v>
      </c>
      <c r="AB47" s="602"/>
      <c r="AC47" s="602"/>
      <c r="AD47" s="602"/>
      <c r="AE47" s="602"/>
      <c r="AF47" s="602"/>
      <c r="AG47" s="602"/>
      <c r="AH47" s="602"/>
      <c r="AI47" s="602"/>
      <c r="AJ47" s="603"/>
      <c r="AK47" s="604">
        <v>1.05</v>
      </c>
      <c r="AL47" s="605"/>
      <c r="AM47" s="605"/>
      <c r="AN47" s="605"/>
      <c r="AO47" s="605"/>
      <c r="AP47" s="605"/>
      <c r="AQ47" s="605"/>
      <c r="AR47" s="605"/>
      <c r="AS47" s="605"/>
      <c r="AT47" s="605"/>
      <c r="AU47" s="606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2"/>
      <c r="BL47" s="132"/>
      <c r="BM47" s="132"/>
      <c r="BN47" s="132"/>
      <c r="BO47" s="156"/>
    </row>
    <row r="48" spans="1:67">
      <c r="A48" s="153"/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601" t="s">
        <v>106</v>
      </c>
      <c r="AB48" s="602"/>
      <c r="AC48" s="602"/>
      <c r="AD48" s="602"/>
      <c r="AE48" s="602"/>
      <c r="AF48" s="602"/>
      <c r="AG48" s="602"/>
      <c r="AH48" s="602"/>
      <c r="AI48" s="602"/>
      <c r="AJ48" s="603"/>
      <c r="AK48" s="604">
        <v>1.04</v>
      </c>
      <c r="AL48" s="605"/>
      <c r="AM48" s="605"/>
      <c r="AN48" s="605"/>
      <c r="AO48" s="605"/>
      <c r="AP48" s="605"/>
      <c r="AQ48" s="605"/>
      <c r="AR48" s="605"/>
      <c r="AS48" s="605"/>
      <c r="AT48" s="605"/>
      <c r="AU48" s="606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56"/>
    </row>
    <row r="49" spans="1:67">
      <c r="A49" s="153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601" t="s">
        <v>107</v>
      </c>
      <c r="AB49" s="602"/>
      <c r="AC49" s="602"/>
      <c r="AD49" s="602"/>
      <c r="AE49" s="602"/>
      <c r="AF49" s="602"/>
      <c r="AG49" s="602"/>
      <c r="AH49" s="602"/>
      <c r="AI49" s="602"/>
      <c r="AJ49" s="603"/>
      <c r="AK49" s="604">
        <v>1.03</v>
      </c>
      <c r="AL49" s="605"/>
      <c r="AM49" s="605"/>
      <c r="AN49" s="605"/>
      <c r="AO49" s="605"/>
      <c r="AP49" s="605"/>
      <c r="AQ49" s="605"/>
      <c r="AR49" s="605"/>
      <c r="AS49" s="605"/>
      <c r="AT49" s="605"/>
      <c r="AU49" s="606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56"/>
    </row>
    <row r="50" spans="1:67" ht="14.25" thickBot="1">
      <c r="A50" s="153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607" t="s">
        <v>108</v>
      </c>
      <c r="AB50" s="608"/>
      <c r="AC50" s="608"/>
      <c r="AD50" s="608"/>
      <c r="AE50" s="608"/>
      <c r="AF50" s="608"/>
      <c r="AG50" s="608"/>
      <c r="AH50" s="608"/>
      <c r="AI50" s="608"/>
      <c r="AJ50" s="609"/>
      <c r="AK50" s="610">
        <v>1.01</v>
      </c>
      <c r="AL50" s="611"/>
      <c r="AM50" s="611"/>
      <c r="AN50" s="611"/>
      <c r="AO50" s="611"/>
      <c r="AP50" s="611"/>
      <c r="AQ50" s="611"/>
      <c r="AR50" s="611"/>
      <c r="AS50" s="611"/>
      <c r="AT50" s="611"/>
      <c r="AU50" s="61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56"/>
    </row>
    <row r="51" spans="1:67">
      <c r="A51" s="153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597" t="s">
        <v>109</v>
      </c>
      <c r="AB51" s="597"/>
      <c r="AC51" s="597"/>
      <c r="AD51" s="597"/>
      <c r="AE51" s="597"/>
      <c r="AF51" s="597"/>
      <c r="AG51" s="597"/>
      <c r="AH51" s="597"/>
      <c r="AI51" s="597"/>
      <c r="AJ51" s="597"/>
      <c r="AK51" s="517">
        <v>1</v>
      </c>
      <c r="AL51" s="517"/>
      <c r="AM51" s="517"/>
      <c r="AN51" s="517"/>
      <c r="AO51" s="517"/>
      <c r="AP51" s="517"/>
      <c r="AQ51" s="517"/>
      <c r="AR51" s="517"/>
      <c r="AS51" s="517"/>
      <c r="AT51" s="517"/>
      <c r="AU51" s="517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56"/>
    </row>
    <row r="52" spans="1:67">
      <c r="A52" s="153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 t="s">
        <v>110</v>
      </c>
      <c r="AB52" s="132"/>
      <c r="AC52" s="132"/>
      <c r="AD52" s="132"/>
      <c r="AE52" s="132"/>
      <c r="AF52" s="132"/>
      <c r="AG52" s="132"/>
      <c r="AH52" s="132"/>
      <c r="AI52" s="132"/>
      <c r="AJ52" s="132" t="s">
        <v>111</v>
      </c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56"/>
    </row>
    <row r="53" spans="1:67">
      <c r="A53" s="166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8"/>
    </row>
  </sheetData>
  <mergeCells count="181">
    <mergeCell ref="AA51:AJ51"/>
    <mergeCell ref="AK51:AU51"/>
    <mergeCell ref="B5:E5"/>
    <mergeCell ref="AA48:AJ48"/>
    <mergeCell ref="AK48:AU48"/>
    <mergeCell ref="AA49:AJ49"/>
    <mergeCell ref="AK49:AU49"/>
    <mergeCell ref="AA50:AJ50"/>
    <mergeCell ref="AK50:AU50"/>
    <mergeCell ref="P45:Y46"/>
    <mergeCell ref="AA45:AJ45"/>
    <mergeCell ref="AA46:AJ46"/>
    <mergeCell ref="AK46:AU46"/>
    <mergeCell ref="AA47:AJ47"/>
    <mergeCell ref="AK47:AU47"/>
    <mergeCell ref="AU39:AX39"/>
    <mergeCell ref="AI37:AO37"/>
    <mergeCell ref="AP37:BC37"/>
    <mergeCell ref="AA34:AH34"/>
    <mergeCell ref="D35:V35"/>
    <mergeCell ref="AA35:AH35"/>
    <mergeCell ref="AG29:BN29"/>
    <mergeCell ref="AG30:BN30"/>
    <mergeCell ref="AC31:AD31"/>
    <mergeCell ref="BD41:BE41"/>
    <mergeCell ref="BG41:BK41"/>
    <mergeCell ref="BM41:BN41"/>
    <mergeCell ref="AC42:AD42"/>
    <mergeCell ref="AG42:AM42"/>
    <mergeCell ref="AT42:AY42"/>
    <mergeCell ref="BA42:BB42"/>
    <mergeCell ref="BK42:BL42"/>
    <mergeCell ref="BM42:BN42"/>
    <mergeCell ref="AD41:AF41"/>
    <mergeCell ref="AG41:AH41"/>
    <mergeCell ref="AI41:AK41"/>
    <mergeCell ref="AL41:AM41"/>
    <mergeCell ref="AN41:AP41"/>
    <mergeCell ref="AQ41:AT41"/>
    <mergeCell ref="AY39:AZ39"/>
    <mergeCell ref="C40:C41"/>
    <mergeCell ref="D40:G41"/>
    <mergeCell ref="H40:H41"/>
    <mergeCell ref="I40:L41"/>
    <mergeCell ref="M40:M41"/>
    <mergeCell ref="N40:O41"/>
    <mergeCell ref="P40:V41"/>
    <mergeCell ref="AB41:AC41"/>
    <mergeCell ref="AB39:AC39"/>
    <mergeCell ref="AD39:AF39"/>
    <mergeCell ref="AG39:AH39"/>
    <mergeCell ref="AI39:AK39"/>
    <mergeCell ref="AL39:AM39"/>
    <mergeCell ref="AN39:AP39"/>
    <mergeCell ref="AQ39:AS39"/>
    <mergeCell ref="Q37:R38"/>
    <mergeCell ref="S37:U38"/>
    <mergeCell ref="V37:V38"/>
    <mergeCell ref="W37:W38"/>
    <mergeCell ref="X37:X38"/>
    <mergeCell ref="AA37:AH37"/>
    <mergeCell ref="BD36:BN36"/>
    <mergeCell ref="C37:C38"/>
    <mergeCell ref="D37:D38"/>
    <mergeCell ref="E37:G38"/>
    <mergeCell ref="H37:H38"/>
    <mergeCell ref="I37:K38"/>
    <mergeCell ref="L37:L38"/>
    <mergeCell ref="M37:M38"/>
    <mergeCell ref="N37:N38"/>
    <mergeCell ref="O37:P38"/>
    <mergeCell ref="AA36:AH36"/>
    <mergeCell ref="AI36:AO36"/>
    <mergeCell ref="AP36:BC36"/>
    <mergeCell ref="BD37:BN37"/>
    <mergeCell ref="AB28:AD28"/>
    <mergeCell ref="AG28:BN28"/>
    <mergeCell ref="AN27:AO27"/>
    <mergeCell ref="AP27:AQ27"/>
    <mergeCell ref="AR27:AS27"/>
    <mergeCell ref="AU27:AV27"/>
    <mergeCell ref="AX27:BA27"/>
    <mergeCell ref="BB27:BC27"/>
    <mergeCell ref="AB27:AC27"/>
    <mergeCell ref="AD27:AE27"/>
    <mergeCell ref="AF27:AG27"/>
    <mergeCell ref="AH27:AI27"/>
    <mergeCell ref="AJ27:AK27"/>
    <mergeCell ref="AL27:AM27"/>
    <mergeCell ref="AP24:BN24"/>
    <mergeCell ref="AI25:AO25"/>
    <mergeCell ref="AP25:BC25"/>
    <mergeCell ref="BF25:BH25"/>
    <mergeCell ref="BK25:BL25"/>
    <mergeCell ref="AG31:AM31"/>
    <mergeCell ref="AT31:AY31"/>
    <mergeCell ref="BA31:BB31"/>
    <mergeCell ref="BK31:BL31"/>
    <mergeCell ref="BD27:BE27"/>
    <mergeCell ref="BF27:BG27"/>
    <mergeCell ref="BH27:BI27"/>
    <mergeCell ref="BK27:BL27"/>
    <mergeCell ref="R22:S23"/>
    <mergeCell ref="T22:T23"/>
    <mergeCell ref="U22:Y23"/>
    <mergeCell ref="AA21:AO21"/>
    <mergeCell ref="AP22:BC22"/>
    <mergeCell ref="BD22:BN22"/>
    <mergeCell ref="AA20:AH20"/>
    <mergeCell ref="B22:B23"/>
    <mergeCell ref="C22:C23"/>
    <mergeCell ref="D22:E23"/>
    <mergeCell ref="F22:F23"/>
    <mergeCell ref="G22:I23"/>
    <mergeCell ref="J22:J23"/>
    <mergeCell ref="K22:M23"/>
    <mergeCell ref="N22:O23"/>
    <mergeCell ref="P22:Q23"/>
    <mergeCell ref="AI23:AO23"/>
    <mergeCell ref="AP23:BC23"/>
    <mergeCell ref="BF23:BH23"/>
    <mergeCell ref="BK23:BL23"/>
    <mergeCell ref="AP13:AQ13"/>
    <mergeCell ref="AR13:AS13"/>
    <mergeCell ref="AU13:AV13"/>
    <mergeCell ref="AX13:BA13"/>
    <mergeCell ref="BB13:BC13"/>
    <mergeCell ref="AB13:AC13"/>
    <mergeCell ref="AD13:AE13"/>
    <mergeCell ref="AF13:AG13"/>
    <mergeCell ref="AH13:AI13"/>
    <mergeCell ref="AJ13:AK13"/>
    <mergeCell ref="AL13:AM13"/>
    <mergeCell ref="T12:T13"/>
    <mergeCell ref="U12:Y13"/>
    <mergeCell ref="AA11:AH11"/>
    <mergeCell ref="AI11:AO11"/>
    <mergeCell ref="AP11:BC11"/>
    <mergeCell ref="BF11:BH11"/>
    <mergeCell ref="BK11:BL11"/>
    <mergeCell ref="G17:I17"/>
    <mergeCell ref="K17:M17"/>
    <mergeCell ref="P17:S17"/>
    <mergeCell ref="U17:Y17"/>
    <mergeCell ref="AG15:BN15"/>
    <mergeCell ref="AG16:BN16"/>
    <mergeCell ref="AC17:AD17"/>
    <mergeCell ref="AG17:AM17"/>
    <mergeCell ref="AT17:AY17"/>
    <mergeCell ref="BA17:BB17"/>
    <mergeCell ref="BD13:BE13"/>
    <mergeCell ref="BF13:BG13"/>
    <mergeCell ref="BH13:BI13"/>
    <mergeCell ref="BK13:BL13"/>
    <mergeCell ref="AB14:AD14"/>
    <mergeCell ref="AG14:BN14"/>
    <mergeCell ref="AN13:AO13"/>
    <mergeCell ref="AA7:AO7"/>
    <mergeCell ref="AP8:BC8"/>
    <mergeCell ref="AB4:BM4"/>
    <mergeCell ref="AA6:AH6"/>
    <mergeCell ref="B12:B13"/>
    <mergeCell ref="C12:C13"/>
    <mergeCell ref="D12:E13"/>
    <mergeCell ref="F12:F13"/>
    <mergeCell ref="G12:I13"/>
    <mergeCell ref="J12:J13"/>
    <mergeCell ref="K12:M13"/>
    <mergeCell ref="N12:O13"/>
    <mergeCell ref="BD8:BN8"/>
    <mergeCell ref="AI9:AO9"/>
    <mergeCell ref="AP9:BC9"/>
    <mergeCell ref="BF9:BH9"/>
    <mergeCell ref="BK9:BL9"/>
    <mergeCell ref="H9:K9"/>
    <mergeCell ref="N9:T9"/>
    <mergeCell ref="A9:F9"/>
    <mergeCell ref="AA10:AH10"/>
    <mergeCell ref="AP10:BN10"/>
    <mergeCell ref="P12:Q13"/>
    <mergeCell ref="R12:S13"/>
  </mergeCells>
  <phoneticPr fontId="7"/>
  <printOptions horizontalCentered="1"/>
  <pageMargins left="0.39370078740157483" right="0.39370078740157483" top="1.2598425196850394" bottom="0.47244094488188981" header="0.82677165354330717" footer="0.39370078740157483"/>
  <headerFooter alignWithMargins="0">
    <oddFooter>&amp;C&amp;"ＭＳ 明朝,標準"&amp;10株式会社エイ・デザイン&amp;R&amp;"ＭＳ 明朝,標準"&amp;10&amp;UＮｏ　 &amp;P　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132">
    <tabColor rgb="FFFFC000"/>
  </sheetPr>
  <dimension ref="A1:S23"/>
  <sheetViews>
    <sheetView view="pageBreakPreview" zoomScaleNormal="100" zoomScaleSheetLayoutView="100" workbookViewId="0">
      <selection activeCell="D25" sqref="D25"/>
    </sheetView>
  </sheetViews>
  <sheetFormatPr defaultColWidth="9" defaultRowHeight="24" customHeight="1"/>
  <cols>
    <col min="1" max="1" width="8.625" style="41" customWidth="1"/>
    <col min="2" max="2" width="20.625" style="15" customWidth="1"/>
    <col min="3" max="3" width="20.625" style="68" customWidth="1"/>
    <col min="4" max="4" width="10.625" style="68" customWidth="1"/>
    <col min="5" max="5" width="12.625" style="67" customWidth="1"/>
    <col min="6" max="6" width="6.75" style="16" customWidth="1"/>
    <col min="7" max="7" width="13.625" style="15" customWidth="1"/>
    <col min="8" max="8" width="16.875" style="59" customWidth="1"/>
    <col min="9" max="9" width="24.25" style="15" customWidth="1"/>
    <col min="10" max="13" width="8.5" style="17" customWidth="1"/>
    <col min="14" max="14" width="12.125" style="60" customWidth="1"/>
    <col min="15" max="15" width="13" style="61" customWidth="1"/>
    <col min="16" max="16" width="12.75" style="61" customWidth="1"/>
    <col min="17" max="18" width="12.75" style="15" customWidth="1"/>
    <col min="19" max="19" width="11.5" style="15" bestFit="1" customWidth="1"/>
    <col min="20" max="20" width="11" style="15" customWidth="1"/>
    <col min="21" max="16384" width="9" style="15"/>
  </cols>
  <sheetData>
    <row r="1" spans="1:19" s="16" customFormat="1" ht="21.95" customHeight="1">
      <c r="A1" s="502" t="s">
        <v>21</v>
      </c>
      <c r="B1" s="503"/>
      <c r="C1" s="69" t="s">
        <v>22</v>
      </c>
      <c r="D1" s="51"/>
      <c r="E1" s="52" t="s">
        <v>23</v>
      </c>
      <c r="F1" s="24" t="s">
        <v>15</v>
      </c>
      <c r="G1" s="24" t="s">
        <v>24</v>
      </c>
      <c r="H1" s="53" t="s">
        <v>25</v>
      </c>
      <c r="I1" s="42" t="s">
        <v>26</v>
      </c>
      <c r="J1" s="188"/>
      <c r="K1" s="188"/>
      <c r="L1" s="188"/>
      <c r="M1" s="188"/>
      <c r="N1" s="189"/>
      <c r="O1" s="190"/>
      <c r="P1" s="83"/>
      <c r="Q1" s="192"/>
      <c r="R1" s="191"/>
      <c r="S1" s="54"/>
    </row>
    <row r="2" spans="1:19" ht="21.95" customHeight="1">
      <c r="A2" s="240" t="s">
        <v>153</v>
      </c>
      <c r="B2" s="241"/>
      <c r="C2" s="70"/>
      <c r="D2" s="56"/>
      <c r="E2" s="57"/>
      <c r="G2" s="58"/>
      <c r="I2" s="41"/>
    </row>
    <row r="3" spans="1:19" ht="21.95" customHeight="1">
      <c r="A3" s="242"/>
      <c r="B3" s="241"/>
      <c r="C3" s="71"/>
      <c r="D3" s="63"/>
      <c r="E3" s="57"/>
      <c r="G3" s="58"/>
      <c r="H3" s="61"/>
      <c r="I3" s="95"/>
      <c r="N3" s="65"/>
      <c r="Q3" s="59"/>
    </row>
    <row r="4" spans="1:19" ht="21.95" customHeight="1">
      <c r="A4" s="263"/>
      <c r="B4" s="264" t="s">
        <v>0</v>
      </c>
      <c r="C4" s="229" t="s">
        <v>9</v>
      </c>
      <c r="D4" s="262"/>
      <c r="E4" s="65"/>
      <c r="F4" s="61"/>
      <c r="G4" s="58"/>
      <c r="H4" s="61"/>
      <c r="I4" s="95"/>
      <c r="J4" s="65"/>
      <c r="K4" s="65"/>
      <c r="L4" s="65"/>
      <c r="M4" s="65"/>
    </row>
    <row r="5" spans="1:19" ht="21.95" customHeight="1">
      <c r="A5" s="263"/>
      <c r="B5" s="264" t="s">
        <v>1</v>
      </c>
      <c r="C5" s="229" t="s">
        <v>10</v>
      </c>
      <c r="D5" s="262"/>
      <c r="E5" s="60"/>
      <c r="F5" s="61"/>
      <c r="G5" s="58"/>
      <c r="H5" s="61"/>
      <c r="I5" s="95"/>
      <c r="N5" s="65"/>
    </row>
    <row r="6" spans="1:19" ht="21.95" customHeight="1">
      <c r="A6" s="263"/>
      <c r="B6" s="264" t="s">
        <v>2</v>
      </c>
      <c r="C6" s="229" t="s">
        <v>10</v>
      </c>
      <c r="D6" s="262"/>
      <c r="E6" s="60"/>
      <c r="F6" s="61"/>
      <c r="G6" s="58"/>
      <c r="H6" s="61"/>
      <c r="I6" s="95"/>
      <c r="N6" s="239"/>
      <c r="O6" s="233"/>
    </row>
    <row r="7" spans="1:19" ht="21.95" customHeight="1">
      <c r="A7" s="263"/>
      <c r="B7" s="264" t="s">
        <v>3</v>
      </c>
      <c r="C7" s="229" t="s">
        <v>10</v>
      </c>
      <c r="D7" s="262"/>
      <c r="E7" s="60"/>
      <c r="F7" s="61"/>
      <c r="G7" s="58"/>
      <c r="H7" s="61"/>
      <c r="I7" s="95"/>
      <c r="N7" s="239"/>
      <c r="O7" s="233"/>
    </row>
    <row r="8" spans="1:19" ht="21.95" customHeight="1">
      <c r="A8" s="263"/>
      <c r="B8" s="264" t="s">
        <v>4</v>
      </c>
      <c r="C8" s="229" t="s">
        <v>11</v>
      </c>
      <c r="D8" s="262"/>
      <c r="E8" s="84"/>
      <c r="F8" s="61"/>
      <c r="G8" s="58"/>
      <c r="H8" s="61" t="e">
        <f>経費!U12</f>
        <v>#DIV/0!</v>
      </c>
      <c r="I8" s="95"/>
      <c r="N8" s="65"/>
    </row>
    <row r="9" spans="1:19" ht="21.95" customHeight="1">
      <c r="A9" s="263"/>
      <c r="B9" s="264" t="s">
        <v>5</v>
      </c>
      <c r="C9" s="229" t="s">
        <v>10</v>
      </c>
      <c r="D9" s="262"/>
      <c r="E9" s="60"/>
      <c r="F9" s="61"/>
      <c r="G9" s="58"/>
      <c r="H9" s="61"/>
      <c r="I9" s="95"/>
      <c r="N9" s="65"/>
    </row>
    <row r="10" spans="1:19" ht="21.95" customHeight="1">
      <c r="A10" s="263"/>
      <c r="B10" s="264" t="s">
        <v>6</v>
      </c>
      <c r="C10" s="229" t="s">
        <v>10</v>
      </c>
      <c r="D10" s="262"/>
      <c r="E10" s="60"/>
      <c r="F10" s="61"/>
      <c r="G10" s="64"/>
      <c r="H10" s="64"/>
      <c r="I10" s="41"/>
    </row>
    <row r="11" spans="1:19" ht="21.95" customHeight="1">
      <c r="A11" s="263"/>
      <c r="B11" s="264" t="s">
        <v>7</v>
      </c>
      <c r="C11" s="229" t="s">
        <v>10</v>
      </c>
      <c r="D11" s="262"/>
      <c r="E11" s="60"/>
      <c r="F11" s="61"/>
      <c r="G11" s="64"/>
      <c r="H11" s="64"/>
      <c r="I11" s="41"/>
    </row>
    <row r="12" spans="1:19" ht="21.95" customHeight="1">
      <c r="A12" s="263"/>
      <c r="B12" s="264" t="s">
        <v>8</v>
      </c>
      <c r="C12" s="229" t="s">
        <v>12</v>
      </c>
      <c r="D12" s="262"/>
      <c r="E12" s="60"/>
      <c r="F12" s="61"/>
      <c r="G12" s="64"/>
      <c r="H12" s="64"/>
    </row>
    <row r="13" spans="1:19" ht="21.95" customHeight="1">
      <c r="A13" s="242"/>
      <c r="B13" s="241"/>
      <c r="C13" s="73"/>
      <c r="D13" s="63"/>
      <c r="E13" s="57"/>
      <c r="G13" s="64"/>
      <c r="H13" s="64"/>
      <c r="I13" s="66"/>
    </row>
    <row r="14" spans="1:19" ht="21.95" customHeight="1">
      <c r="A14" s="242"/>
      <c r="B14" s="241"/>
      <c r="C14" s="73"/>
      <c r="D14" s="63"/>
      <c r="E14" s="57"/>
      <c r="G14" s="64"/>
      <c r="H14" s="64"/>
      <c r="I14" s="137"/>
    </row>
    <row r="15" spans="1:19" ht="21.95" customHeight="1">
      <c r="A15" s="242"/>
      <c r="B15" s="241"/>
      <c r="C15" s="73"/>
      <c r="D15" s="63"/>
      <c r="E15" s="57"/>
      <c r="G15" s="64"/>
      <c r="H15" s="64"/>
      <c r="I15" s="72"/>
    </row>
    <row r="16" spans="1:19" ht="21.95" customHeight="1">
      <c r="A16" s="242"/>
      <c r="B16" s="241"/>
      <c r="C16" s="73"/>
      <c r="D16" s="63"/>
      <c r="E16" s="57"/>
      <c r="G16" s="64"/>
      <c r="H16" s="64"/>
      <c r="I16" s="41"/>
    </row>
    <row r="17" spans="1:19" ht="21.95" customHeight="1">
      <c r="A17" s="242"/>
      <c r="B17" s="264"/>
      <c r="C17" s="73"/>
      <c r="D17" s="63"/>
      <c r="E17" s="57"/>
      <c r="G17" s="64"/>
      <c r="H17" s="64"/>
      <c r="I17" s="41"/>
    </row>
    <row r="18" spans="1:19" ht="21.95" customHeight="1">
      <c r="A18" s="242"/>
      <c r="B18" s="264"/>
      <c r="C18" s="73"/>
      <c r="D18" s="63"/>
      <c r="E18" s="57"/>
      <c r="G18" s="58"/>
      <c r="H18" s="61"/>
      <c r="I18" s="95"/>
      <c r="N18" s="65"/>
    </row>
    <row r="19" spans="1:19" ht="21.95" customHeight="1">
      <c r="A19" s="242"/>
      <c r="B19" s="360" t="s">
        <v>410</v>
      </c>
      <c r="C19" s="361" t="s">
        <v>411</v>
      </c>
      <c r="D19" s="63"/>
      <c r="E19" s="57"/>
      <c r="G19" s="64"/>
      <c r="H19" s="64">
        <v>46000</v>
      </c>
      <c r="I19" s="72" t="s">
        <v>412</v>
      </c>
    </row>
    <row r="20" spans="1:19" s="194" customFormat="1" ht="21.95" customHeight="1">
      <c r="A20" s="243"/>
      <c r="B20" s="244"/>
      <c r="C20" s="219"/>
      <c r="D20" s="213"/>
      <c r="E20" s="57"/>
      <c r="F20" s="16"/>
      <c r="G20" s="214"/>
      <c r="H20" s="215"/>
      <c r="I20" s="216"/>
      <c r="J20" s="84"/>
      <c r="K20" s="84"/>
      <c r="L20" s="84"/>
      <c r="M20" s="84"/>
      <c r="N20" s="232"/>
      <c r="O20" s="190"/>
      <c r="P20" s="217"/>
      <c r="Q20" s="192"/>
      <c r="R20" s="191"/>
      <c r="S20" s="218"/>
    </row>
    <row r="21" spans="1:19" ht="21.95" customHeight="1">
      <c r="A21" s="242"/>
      <c r="B21" s="241"/>
      <c r="C21" s="71"/>
      <c r="D21" s="63"/>
      <c r="E21" s="57"/>
      <c r="G21" s="58"/>
      <c r="H21" s="61"/>
      <c r="I21" s="95"/>
      <c r="N21" s="239"/>
      <c r="O21" s="233"/>
    </row>
    <row r="22" spans="1:19" ht="21.95" customHeight="1">
      <c r="A22" s="504" t="s">
        <v>27</v>
      </c>
      <c r="B22" s="505"/>
      <c r="C22" s="71"/>
      <c r="D22" s="63"/>
      <c r="E22" s="57"/>
      <c r="G22" s="58"/>
      <c r="H22" s="59" t="e">
        <f>SUM(H2:H21)</f>
        <v>#DIV/0!</v>
      </c>
      <c r="I22" s="41"/>
    </row>
    <row r="23" spans="1:19" ht="21.95" customHeight="1">
      <c r="A23" s="245"/>
      <c r="B23" s="241"/>
      <c r="C23" s="71"/>
      <c r="D23" s="63"/>
    </row>
  </sheetData>
  <mergeCells count="2">
    <mergeCell ref="A22:B22"/>
    <mergeCell ref="A1:B1"/>
  </mergeCells>
  <phoneticPr fontId="7"/>
  <printOptions horizontalCentered="1" gridLines="1"/>
  <pageMargins left="0.39370078740157483" right="0.39370078740157483" top="1.2598425196850394" bottom="0.47244094488188981" header="0.82677165354330717" footer="0.39370078740157483"/>
  <pageSetup paperSize="9" orientation="portrait" r:id="rId1"/>
  <headerFooter alignWithMargins="0">
    <oddFooter>&amp;C&amp;"ＭＳ 明朝,標準"&amp;10株式会社エイ・デザイン&amp;R&amp;"ＭＳ 明朝,標準"&amp;10&amp;UＮｏ　&amp;P　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1EE14-8B79-4C0E-989B-C9BC657275E3}">
  <sheetPr codeName="Sheet30">
    <tabColor rgb="FF92D050"/>
  </sheetPr>
  <dimension ref="A1:V24"/>
  <sheetViews>
    <sheetView tabSelected="1" view="pageBreakPreview" zoomScaleNormal="100" zoomScaleSheetLayoutView="100" workbookViewId="0">
      <selection activeCell="G16" sqref="G16"/>
    </sheetView>
  </sheetViews>
  <sheetFormatPr defaultColWidth="9" defaultRowHeight="24" customHeight="1"/>
  <cols>
    <col min="1" max="1" width="11" style="15" customWidth="1"/>
    <col min="2" max="2" width="30.625" style="16" customWidth="1"/>
    <col min="3" max="3" width="20.5" style="15" customWidth="1"/>
    <col min="4" max="4" width="6.625" style="15" customWidth="1"/>
    <col min="5" max="5" width="26.125" style="15" customWidth="1"/>
    <col min="6" max="6" width="40.5" style="41" customWidth="1"/>
    <col min="7" max="7" width="21.875" style="41" bestFit="1" customWidth="1"/>
    <col min="8" max="8" width="18.625" style="41" bestFit="1" customWidth="1"/>
    <col min="9" max="9" width="14.125" style="41" bestFit="1" customWidth="1"/>
    <col min="10" max="10" width="12.625" style="15" customWidth="1"/>
    <col min="11" max="13" width="12.75" style="15" customWidth="1"/>
    <col min="14" max="16384" width="9" style="15"/>
  </cols>
  <sheetData>
    <row r="1" spans="1:10" ht="23.1" customHeight="1">
      <c r="A1" s="85" t="s">
        <v>132</v>
      </c>
      <c r="B1" s="86"/>
      <c r="C1" s="78"/>
      <c r="D1" s="78"/>
      <c r="E1" s="78"/>
      <c r="F1" s="81"/>
      <c r="G1" s="17"/>
      <c r="H1" s="17"/>
      <c r="I1" s="17"/>
      <c r="J1" s="16"/>
    </row>
    <row r="2" spans="1:10" ht="23.1" customHeight="1">
      <c r="A2" s="87" t="s">
        <v>31</v>
      </c>
      <c r="B2" s="88" t="s">
        <v>134</v>
      </c>
      <c r="C2" s="79"/>
      <c r="D2" s="79"/>
      <c r="E2" s="79"/>
      <c r="F2" s="82"/>
      <c r="G2" s="17"/>
    </row>
    <row r="3" spans="1:10" s="16" customFormat="1" ht="23.1" customHeight="1">
      <c r="A3" s="89"/>
      <c r="B3" s="169" t="s">
        <v>130</v>
      </c>
      <c r="C3" s="80"/>
      <c r="D3" s="90" t="s">
        <v>15</v>
      </c>
      <c r="E3" s="91" t="s">
        <v>16</v>
      </c>
      <c r="F3" s="92" t="s">
        <v>13</v>
      </c>
      <c r="G3" s="17"/>
    </row>
    <row r="4" spans="1:10" s="16" customFormat="1" ht="23.1" customHeight="1">
      <c r="A4" s="269"/>
      <c r="B4" s="270"/>
      <c r="C4" s="271"/>
      <c r="D4" s="272"/>
      <c r="E4" s="273"/>
      <c r="F4" s="386"/>
      <c r="G4" s="17"/>
    </row>
    <row r="5" spans="1:10" ht="23.1" customHeight="1">
      <c r="A5" s="141" t="s">
        <v>33</v>
      </c>
      <c r="B5" s="376" t="s">
        <v>1410</v>
      </c>
      <c r="C5" s="26"/>
      <c r="D5" s="28" t="s">
        <v>19</v>
      </c>
      <c r="E5" s="257"/>
      <c r="F5" s="139"/>
      <c r="G5" s="17"/>
      <c r="H5" s="256"/>
      <c r="I5" s="186"/>
    </row>
    <row r="6" spans="1:10" ht="23.1" customHeight="1">
      <c r="A6" s="141"/>
      <c r="B6" s="376" t="s">
        <v>1324</v>
      </c>
      <c r="C6" s="26"/>
      <c r="D6" s="28"/>
      <c r="E6" s="257"/>
      <c r="F6" s="139"/>
      <c r="G6" s="15"/>
      <c r="H6" s="486"/>
      <c r="I6" s="186"/>
    </row>
    <row r="7" spans="1:10" ht="23.1" customHeight="1">
      <c r="A7" s="141"/>
      <c r="B7" s="376" t="s">
        <v>1325</v>
      </c>
      <c r="C7" s="26"/>
      <c r="D7" s="28"/>
      <c r="E7" s="257"/>
      <c r="F7" s="139"/>
      <c r="G7" s="17"/>
      <c r="H7" s="256"/>
      <c r="I7" s="186"/>
    </row>
    <row r="8" spans="1:10" ht="23.1" customHeight="1">
      <c r="A8" s="141"/>
      <c r="B8" s="376" t="s">
        <v>1326</v>
      </c>
      <c r="C8" s="26"/>
      <c r="D8" s="28"/>
      <c r="E8" s="257"/>
      <c r="F8" s="139"/>
      <c r="G8" s="17"/>
      <c r="H8" s="256"/>
      <c r="I8" s="186"/>
    </row>
    <row r="9" spans="1:10" ht="23.1" customHeight="1">
      <c r="A9" s="141"/>
      <c r="B9" s="376"/>
      <c r="C9" s="26"/>
      <c r="D9" s="28"/>
      <c r="E9" s="257"/>
      <c r="F9" s="139"/>
      <c r="G9" s="17"/>
      <c r="H9" s="256"/>
      <c r="I9" s="186"/>
    </row>
    <row r="10" spans="1:10" ht="23.1" customHeight="1">
      <c r="A10" s="141" t="s">
        <v>35</v>
      </c>
      <c r="B10" s="376" t="s">
        <v>651</v>
      </c>
      <c r="C10" s="26"/>
      <c r="D10" s="28" t="s">
        <v>19</v>
      </c>
      <c r="E10" s="257"/>
      <c r="F10" s="139"/>
      <c r="H10" s="256"/>
    </row>
    <row r="11" spans="1:10" ht="23.1" customHeight="1">
      <c r="A11" s="141"/>
      <c r="B11" s="376" t="s">
        <v>1324</v>
      </c>
      <c r="C11" s="26"/>
      <c r="D11" s="28"/>
      <c r="E11" s="257"/>
      <c r="F11" s="139"/>
      <c r="G11" s="17"/>
      <c r="H11" s="486"/>
      <c r="I11" s="186"/>
    </row>
    <row r="12" spans="1:10" ht="23.1" customHeight="1">
      <c r="A12" s="141"/>
      <c r="B12" s="376" t="s">
        <v>1325</v>
      </c>
      <c r="C12" s="26"/>
      <c r="D12" s="28"/>
      <c r="E12" s="257"/>
      <c r="F12" s="139"/>
      <c r="G12" s="17"/>
      <c r="H12" s="256"/>
      <c r="I12" s="186"/>
    </row>
    <row r="13" spans="1:10" ht="23.1" customHeight="1">
      <c r="A13" s="141"/>
      <c r="B13" s="376" t="s">
        <v>1326</v>
      </c>
      <c r="C13" s="26"/>
      <c r="D13" s="28"/>
      <c r="E13" s="257"/>
      <c r="F13" s="139"/>
      <c r="G13" s="17"/>
      <c r="H13" s="256"/>
      <c r="I13" s="186"/>
    </row>
    <row r="14" spans="1:10" ht="23.1" customHeight="1">
      <c r="A14" s="141"/>
      <c r="B14" s="376"/>
      <c r="C14" s="26"/>
      <c r="D14" s="28"/>
      <c r="E14" s="257"/>
      <c r="F14" s="139"/>
      <c r="G14" s="17"/>
      <c r="H14" s="256"/>
      <c r="I14" s="186"/>
    </row>
    <row r="15" spans="1:10" ht="23.1" customHeight="1">
      <c r="A15" s="141" t="s">
        <v>36</v>
      </c>
      <c r="B15" s="376" t="s">
        <v>135</v>
      </c>
      <c r="C15" s="26"/>
      <c r="D15" s="28" t="s">
        <v>19</v>
      </c>
      <c r="E15" s="257"/>
      <c r="F15" s="139"/>
      <c r="G15" s="17"/>
      <c r="H15" s="256"/>
      <c r="I15" s="186"/>
    </row>
    <row r="16" spans="1:10" ht="23.1" customHeight="1">
      <c r="A16" s="141"/>
      <c r="B16" s="376"/>
      <c r="C16" s="26"/>
      <c r="D16" s="28"/>
      <c r="E16" s="258"/>
      <c r="F16" s="139"/>
      <c r="G16" s="17"/>
      <c r="H16" s="256"/>
      <c r="I16" s="186"/>
    </row>
    <row r="17" spans="1:22" ht="23.1" customHeight="1">
      <c r="A17" s="141"/>
      <c r="B17" s="376"/>
      <c r="C17" s="26"/>
      <c r="D17" s="28"/>
      <c r="E17" s="257"/>
      <c r="F17" s="139"/>
      <c r="G17" s="17"/>
      <c r="H17" s="256"/>
      <c r="I17" s="186"/>
    </row>
    <row r="18" spans="1:22" ht="23.1" customHeight="1">
      <c r="A18" s="141"/>
      <c r="B18" s="376"/>
      <c r="C18" s="26"/>
      <c r="D18" s="28"/>
      <c r="E18" s="257"/>
      <c r="F18" s="139"/>
      <c r="G18" s="17"/>
      <c r="H18" s="256"/>
      <c r="I18" s="186"/>
    </row>
    <row r="19" spans="1:22" ht="23.1" customHeight="1">
      <c r="A19" s="141"/>
      <c r="B19" s="376"/>
      <c r="C19" s="26"/>
      <c r="D19" s="28"/>
      <c r="E19" s="257"/>
      <c r="F19" s="139"/>
      <c r="G19" s="17"/>
      <c r="H19" s="256"/>
      <c r="I19" s="186"/>
    </row>
    <row r="20" spans="1:22" ht="21.95" customHeight="1">
      <c r="A20" s="25"/>
      <c r="B20" s="376"/>
      <c r="C20" s="26"/>
      <c r="D20" s="28"/>
      <c r="E20" s="170"/>
      <c r="F20" s="396"/>
      <c r="G20" s="17"/>
      <c r="H20" s="251"/>
      <c r="I20" s="62"/>
      <c r="J20" s="93"/>
      <c r="K20" s="183"/>
      <c r="M20" s="16"/>
      <c r="O20" s="30"/>
      <c r="S20" s="50"/>
      <c r="V20" s="30"/>
    </row>
    <row r="21" spans="1:22" ht="23.1" customHeight="1">
      <c r="A21" s="47"/>
      <c r="B21" s="376" t="s">
        <v>133</v>
      </c>
      <c r="C21" s="26"/>
      <c r="D21" s="28"/>
      <c r="E21" s="43"/>
      <c r="F21" s="140"/>
      <c r="G21" s="17"/>
      <c r="H21" s="256"/>
      <c r="I21" s="187"/>
    </row>
    <row r="22" spans="1:22" ht="23.1" customHeight="1">
      <c r="A22" s="48"/>
      <c r="B22" s="378"/>
      <c r="C22" s="35"/>
      <c r="D22" s="49"/>
      <c r="E22" s="45"/>
      <c r="F22" s="46"/>
      <c r="G22" s="17"/>
      <c r="H22" s="186"/>
    </row>
    <row r="23" spans="1:22" ht="24" customHeight="1">
      <c r="G23" s="32"/>
      <c r="H23" s="32"/>
    </row>
    <row r="24" spans="1:22" ht="24" customHeight="1">
      <c r="G24" s="334"/>
      <c r="H24" s="187"/>
    </row>
  </sheetData>
  <phoneticPr fontId="7"/>
  <printOptions horizontalCentered="1"/>
  <pageMargins left="0.39370078740157483" right="0.39370078740157483" top="1.2598425196850394" bottom="0.47244094488188981" header="0.82677165354330717" footer="0.39370078740157483"/>
  <pageSetup paperSize="9" orientation="portrait" r:id="rId1"/>
  <headerFooter alignWithMargins="0">
    <oddFooter>&amp;C&amp;"ＭＳ 明朝,標準"&amp;10朝　日　村&amp;R&amp;"ＭＳ 明朝,標準"&amp;10&amp;UＮｏ　Ａ－ &amp;P　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D4401-FA41-412D-8A68-0A63112C1471}">
  <sheetPr codeName="Sheet28">
    <tabColor rgb="FF92D050"/>
  </sheetPr>
  <dimension ref="A1:V25"/>
  <sheetViews>
    <sheetView tabSelected="1" view="pageBreakPreview" zoomScaleNormal="100" zoomScaleSheetLayoutView="100" workbookViewId="0">
      <selection activeCell="G16" sqref="G16"/>
    </sheetView>
  </sheetViews>
  <sheetFormatPr defaultColWidth="9" defaultRowHeight="24" customHeight="1"/>
  <cols>
    <col min="1" max="1" width="11" style="15" customWidth="1"/>
    <col min="2" max="2" width="30.625" style="16" customWidth="1"/>
    <col min="3" max="3" width="20.5" style="15" customWidth="1"/>
    <col min="4" max="4" width="6.625" style="15" customWidth="1"/>
    <col min="5" max="5" width="26.125" style="15" customWidth="1"/>
    <col min="6" max="6" width="40.5" style="41" customWidth="1"/>
    <col min="7" max="7" width="11.625" style="41" customWidth="1"/>
    <col min="8" max="8" width="19.5" style="41" customWidth="1"/>
    <col min="9" max="9" width="15.625" style="41" customWidth="1"/>
    <col min="10" max="10" width="25.625" style="15" customWidth="1"/>
    <col min="11" max="13" width="12.75" style="15" customWidth="1"/>
    <col min="14" max="16384" width="9" style="15"/>
  </cols>
  <sheetData>
    <row r="1" spans="1:10" ht="23.1" customHeight="1">
      <c r="A1" s="85" t="s">
        <v>132</v>
      </c>
      <c r="B1" s="86"/>
      <c r="C1" s="78"/>
      <c r="D1" s="78"/>
      <c r="E1" s="78"/>
      <c r="F1" s="81"/>
      <c r="G1" s="17"/>
      <c r="H1" s="58"/>
      <c r="I1" s="17"/>
      <c r="J1" s="16"/>
    </row>
    <row r="2" spans="1:10" ht="23.1" customHeight="1">
      <c r="A2" s="87" t="s">
        <v>33</v>
      </c>
      <c r="B2" s="88" t="s">
        <v>1411</v>
      </c>
      <c r="C2" s="79"/>
      <c r="D2" s="79"/>
      <c r="E2" s="79"/>
      <c r="F2" s="82"/>
      <c r="G2" s="17"/>
      <c r="H2" s="58"/>
      <c r="I2" s="347"/>
      <c r="J2" s="20"/>
    </row>
    <row r="3" spans="1:10" s="16" customFormat="1" ht="23.1" customHeight="1">
      <c r="A3" s="89"/>
      <c r="B3" s="169" t="s">
        <v>130</v>
      </c>
      <c r="C3" s="80"/>
      <c r="D3" s="90" t="s">
        <v>15</v>
      </c>
      <c r="E3" s="91" t="s">
        <v>16</v>
      </c>
      <c r="F3" s="92" t="s">
        <v>13</v>
      </c>
      <c r="G3" s="17"/>
      <c r="H3" s="58"/>
      <c r="I3" s="502"/>
      <c r="J3" s="622"/>
    </row>
    <row r="4" spans="1:10" s="16" customFormat="1" ht="21.4" customHeight="1">
      <c r="A4" s="269"/>
      <c r="B4" s="270"/>
      <c r="C4" s="271"/>
      <c r="D4" s="272"/>
      <c r="E4" s="273"/>
      <c r="F4" s="386"/>
      <c r="G4" s="17"/>
      <c r="H4" s="58"/>
      <c r="I4" s="384"/>
      <c r="J4" s="385"/>
    </row>
    <row r="5" spans="1:10" ht="21.4" customHeight="1">
      <c r="A5" s="478" t="s">
        <v>264</v>
      </c>
      <c r="B5" s="376" t="s">
        <v>40</v>
      </c>
      <c r="C5" s="26"/>
      <c r="D5" s="28" t="s">
        <v>19</v>
      </c>
      <c r="E5" s="257"/>
      <c r="F5" s="387"/>
      <c r="G5" s="17"/>
      <c r="H5" s="340"/>
      <c r="I5" s="344"/>
      <c r="J5" s="348"/>
    </row>
    <row r="6" spans="1:10" ht="21.4" customHeight="1">
      <c r="A6" s="478" t="s">
        <v>312</v>
      </c>
      <c r="B6" s="376" t="s">
        <v>150</v>
      </c>
      <c r="C6" s="26"/>
      <c r="D6" s="28" t="s">
        <v>19</v>
      </c>
      <c r="E6" s="257"/>
      <c r="F6" s="387"/>
      <c r="G6" s="17"/>
      <c r="H6" s="340"/>
      <c r="I6" s="344"/>
      <c r="J6" s="348"/>
    </row>
    <row r="7" spans="1:10" ht="21.4" customHeight="1">
      <c r="A7" s="478" t="s">
        <v>313</v>
      </c>
      <c r="B7" s="376" t="s">
        <v>273</v>
      </c>
      <c r="C7" s="26"/>
      <c r="D7" s="28" t="s">
        <v>19</v>
      </c>
      <c r="E7" s="257"/>
      <c r="F7" s="387"/>
      <c r="G7" s="17"/>
      <c r="H7" s="340"/>
      <c r="I7" s="344"/>
      <c r="J7" s="348"/>
    </row>
    <row r="8" spans="1:10" ht="21.4" customHeight="1">
      <c r="A8" s="478" t="s">
        <v>314</v>
      </c>
      <c r="B8" s="376" t="s">
        <v>362</v>
      </c>
      <c r="C8" s="26"/>
      <c r="D8" s="28" t="s">
        <v>19</v>
      </c>
      <c r="E8" s="258"/>
      <c r="F8" s="387"/>
      <c r="G8" s="17"/>
      <c r="H8" s="340"/>
      <c r="I8" s="344"/>
      <c r="J8" s="348"/>
    </row>
    <row r="9" spans="1:10" ht="21.4" customHeight="1">
      <c r="A9" s="478" t="s">
        <v>315</v>
      </c>
      <c r="B9" s="376" t="s">
        <v>281</v>
      </c>
      <c r="C9" s="26"/>
      <c r="D9" s="28" t="s">
        <v>19</v>
      </c>
      <c r="E9" s="257"/>
      <c r="F9" s="387"/>
      <c r="G9" s="17"/>
      <c r="H9" s="340"/>
      <c r="I9" s="344"/>
      <c r="J9" s="350"/>
    </row>
    <row r="10" spans="1:10" ht="21.4" customHeight="1">
      <c r="A10" s="478" t="s">
        <v>316</v>
      </c>
      <c r="B10" s="376" t="s">
        <v>252</v>
      </c>
      <c r="C10" s="26"/>
      <c r="D10" s="28" t="s">
        <v>19</v>
      </c>
      <c r="E10" s="257"/>
      <c r="F10" s="387"/>
      <c r="G10" s="17"/>
      <c r="H10" s="340"/>
      <c r="I10" s="344"/>
      <c r="J10" s="348"/>
    </row>
    <row r="11" spans="1:10" ht="21.4" customHeight="1">
      <c r="A11" s="478" t="s">
        <v>317</v>
      </c>
      <c r="B11" s="376" t="s">
        <v>180</v>
      </c>
      <c r="C11" s="26"/>
      <c r="D11" s="28" t="s">
        <v>19</v>
      </c>
      <c r="E11" s="257"/>
      <c r="F11" s="387"/>
      <c r="G11" s="17"/>
      <c r="H11" s="340"/>
      <c r="I11" s="344"/>
      <c r="J11" s="348"/>
    </row>
    <row r="12" spans="1:10" ht="21.4" customHeight="1">
      <c r="A12" s="478" t="s">
        <v>294</v>
      </c>
      <c r="B12" s="376" t="s">
        <v>154</v>
      </c>
      <c r="C12" s="26"/>
      <c r="D12" s="28" t="s">
        <v>19</v>
      </c>
      <c r="E12" s="257"/>
      <c r="F12" s="387"/>
      <c r="G12" s="17"/>
      <c r="H12" s="340"/>
      <c r="I12" s="344"/>
      <c r="J12" s="356"/>
    </row>
    <row r="13" spans="1:10" ht="21.4" customHeight="1">
      <c r="A13" s="478" t="s">
        <v>295</v>
      </c>
      <c r="B13" s="376" t="s">
        <v>181</v>
      </c>
      <c r="C13" s="26"/>
      <c r="D13" s="28" t="s">
        <v>19</v>
      </c>
      <c r="E13" s="170"/>
      <c r="F13" s="387"/>
      <c r="G13" s="17"/>
      <c r="H13" s="340"/>
      <c r="I13" s="344"/>
      <c r="J13" s="348"/>
    </row>
    <row r="14" spans="1:10" ht="21.4" customHeight="1">
      <c r="A14" s="478" t="s">
        <v>365</v>
      </c>
      <c r="B14" s="376" t="s">
        <v>151</v>
      </c>
      <c r="C14" s="26"/>
      <c r="D14" s="28" t="s">
        <v>19</v>
      </c>
      <c r="E14" s="258"/>
      <c r="F14" s="387"/>
      <c r="G14" s="17"/>
      <c r="H14" s="340"/>
      <c r="I14" s="344"/>
      <c r="J14" s="348"/>
    </row>
    <row r="15" spans="1:10" ht="21.4" customHeight="1">
      <c r="A15" s="478" t="s">
        <v>758</v>
      </c>
      <c r="B15" s="376" t="s">
        <v>152</v>
      </c>
      <c r="C15" s="26"/>
      <c r="D15" s="28" t="s">
        <v>19</v>
      </c>
      <c r="E15" s="257"/>
      <c r="F15" s="387"/>
      <c r="G15" s="17"/>
      <c r="H15" s="340"/>
      <c r="I15" s="344"/>
      <c r="J15" s="356"/>
    </row>
    <row r="16" spans="1:10" ht="21.4" customHeight="1">
      <c r="A16" s="478" t="s">
        <v>759</v>
      </c>
      <c r="B16" s="376" t="s">
        <v>182</v>
      </c>
      <c r="C16" s="26"/>
      <c r="D16" s="28" t="s">
        <v>19</v>
      </c>
      <c r="E16" s="257"/>
      <c r="F16" s="387"/>
      <c r="G16" s="17"/>
      <c r="H16" s="340"/>
      <c r="I16" s="344"/>
      <c r="J16" s="348"/>
    </row>
    <row r="17" spans="1:22" ht="21.4" customHeight="1">
      <c r="A17" s="478" t="s">
        <v>1330</v>
      </c>
      <c r="B17" s="376" t="s">
        <v>146</v>
      </c>
      <c r="C17" s="26"/>
      <c r="D17" s="28" t="s">
        <v>19</v>
      </c>
      <c r="E17" s="257"/>
      <c r="F17" s="387"/>
      <c r="G17" s="17"/>
      <c r="H17" s="340"/>
      <c r="I17" s="344"/>
      <c r="J17" s="348"/>
    </row>
    <row r="18" spans="1:22" ht="21.4" customHeight="1">
      <c r="A18" s="478" t="s">
        <v>1331</v>
      </c>
      <c r="B18" s="376" t="s">
        <v>155</v>
      </c>
      <c r="C18" s="26"/>
      <c r="D18" s="28" t="s">
        <v>19</v>
      </c>
      <c r="E18" s="257"/>
      <c r="F18" s="387"/>
      <c r="G18" s="17"/>
      <c r="H18" s="340"/>
      <c r="I18" s="344"/>
      <c r="J18" s="348"/>
    </row>
    <row r="19" spans="1:22" ht="21.4" customHeight="1">
      <c r="A19" s="478" t="s">
        <v>1332</v>
      </c>
      <c r="B19" s="376" t="s">
        <v>183</v>
      </c>
      <c r="C19" s="26"/>
      <c r="D19" s="28" t="s">
        <v>19</v>
      </c>
      <c r="E19" s="259"/>
      <c r="F19" s="387"/>
      <c r="G19" s="17"/>
      <c r="H19" s="340"/>
      <c r="I19" s="344"/>
      <c r="J19" s="348"/>
    </row>
    <row r="20" spans="1:22" ht="21.4" customHeight="1">
      <c r="A20" s="478" t="s">
        <v>1333</v>
      </c>
      <c r="B20" s="376" t="s">
        <v>147</v>
      </c>
      <c r="C20" s="26"/>
      <c r="D20" s="28" t="s">
        <v>19</v>
      </c>
      <c r="E20" s="259"/>
      <c r="F20" s="387"/>
      <c r="G20" s="17"/>
      <c r="H20" s="340"/>
      <c r="I20" s="344"/>
      <c r="J20" s="356"/>
    </row>
    <row r="21" spans="1:22" ht="21.4" customHeight="1">
      <c r="A21" s="25"/>
      <c r="B21" s="376"/>
      <c r="C21" s="26"/>
      <c r="D21" s="28"/>
      <c r="E21" s="170"/>
      <c r="F21" s="387"/>
      <c r="G21" s="17"/>
      <c r="H21" s="58"/>
      <c r="I21" s="344"/>
      <c r="J21" s="351"/>
      <c r="K21" s="183"/>
      <c r="M21" s="16"/>
      <c r="O21" s="30"/>
      <c r="S21" s="50"/>
      <c r="V21" s="30"/>
    </row>
    <row r="22" spans="1:22" ht="21.4" customHeight="1">
      <c r="A22" s="47"/>
      <c r="B22" s="376" t="s">
        <v>133</v>
      </c>
      <c r="C22" s="26"/>
      <c r="D22" s="28"/>
      <c r="E22" s="43"/>
      <c r="F22" s="387"/>
      <c r="G22" s="17"/>
      <c r="H22" s="340"/>
      <c r="I22" s="344"/>
      <c r="J22" s="348"/>
    </row>
    <row r="23" spans="1:22" ht="21.4" customHeight="1">
      <c r="A23" s="48"/>
      <c r="B23" s="378"/>
      <c r="C23" s="35"/>
      <c r="D23" s="49"/>
      <c r="E23" s="45"/>
      <c r="F23" s="343"/>
      <c r="G23" s="17"/>
      <c r="H23" s="340"/>
      <c r="I23" s="345"/>
      <c r="J23" s="349"/>
    </row>
    <row r="24" spans="1:22" ht="24" customHeight="1">
      <c r="G24" s="32"/>
      <c r="H24" s="58"/>
    </row>
    <row r="25" spans="1:22" ht="24" customHeight="1">
      <c r="G25" s="187"/>
      <c r="H25" s="187"/>
    </row>
  </sheetData>
  <mergeCells count="1">
    <mergeCell ref="I3:J3"/>
  </mergeCells>
  <phoneticPr fontId="7"/>
  <printOptions horizontalCentered="1"/>
  <pageMargins left="0.39370078740157483" right="0.39370078740157483" top="1.2598425196850394" bottom="0.47244094488188981" header="0.82677165354330717" footer="0.39370078740157483"/>
  <pageSetup paperSize="9" orientation="portrait" r:id="rId1"/>
  <headerFooter alignWithMargins="0">
    <oddFooter>&amp;C&amp;"ＭＳ 明朝,標準"&amp;10朝　日　村&amp;R&amp;"ＭＳ 明朝,標準"&amp;10&amp;UＮｏ　Ａ－ &amp;P　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0FB93-7796-4752-BB97-29BC280F8CC5}">
  <sheetPr codeName="Sheet29">
    <tabColor rgb="FF92D050"/>
  </sheetPr>
  <dimension ref="A1:R426"/>
  <sheetViews>
    <sheetView tabSelected="1" view="pageBreakPreview" zoomScale="98" zoomScaleNormal="100" zoomScaleSheetLayoutView="98" workbookViewId="0">
      <pane ySplit="2" topLeftCell="A3" activePane="bottomLeft" state="frozen"/>
      <selection activeCell="G16" sqref="G16"/>
      <selection pane="bottomLeft" activeCell="G16" sqref="G16"/>
    </sheetView>
  </sheetViews>
  <sheetFormatPr defaultColWidth="9.125" defaultRowHeight="24" customHeight="1"/>
  <cols>
    <col min="1" max="2" width="9.125" style="194"/>
    <col min="3" max="3" width="5.625" style="194" customWidth="1"/>
    <col min="4" max="4" width="23.625" style="210" customWidth="1"/>
    <col min="5" max="6" width="15.625" style="286" customWidth="1"/>
    <col min="7" max="7" width="14.5" style="207" customWidth="1"/>
    <col min="8" max="8" width="7.625" style="204" customWidth="1"/>
    <col min="9" max="9" width="15.5" style="194" customWidth="1"/>
    <col min="10" max="10" width="20.625" style="209" customWidth="1"/>
    <col min="11" max="11" width="20.625" style="194" customWidth="1"/>
    <col min="12" max="12" width="5" style="314" bestFit="1" customWidth="1"/>
    <col min="13" max="13" width="6.75" style="299" bestFit="1" customWidth="1"/>
    <col min="14" max="14" width="12.625" style="194" customWidth="1"/>
    <col min="15" max="15" width="12.5" style="194" customWidth="1"/>
    <col min="16" max="16" width="10.25" style="194" customWidth="1"/>
    <col min="17" max="17" width="5" style="194" customWidth="1"/>
    <col min="18" max="18" width="10.625" style="194" bestFit="1" customWidth="1"/>
    <col min="19" max="20" width="9.625" style="194" bestFit="1" customWidth="1"/>
    <col min="21" max="16384" width="9.125" style="194"/>
  </cols>
  <sheetData>
    <row r="1" spans="1:18" ht="24" customHeight="1">
      <c r="A1" s="204" t="s">
        <v>33</v>
      </c>
      <c r="B1" s="204"/>
      <c r="C1" s="627" t="s">
        <v>148</v>
      </c>
      <c r="D1" s="627"/>
      <c r="E1" s="627"/>
      <c r="F1" s="627"/>
      <c r="G1" s="627"/>
      <c r="H1" s="627"/>
      <c r="I1" s="627"/>
      <c r="J1" s="627"/>
      <c r="K1" s="627"/>
      <c r="R1" s="204"/>
    </row>
    <row r="2" spans="1:18" s="204" customFormat="1" ht="24" customHeight="1">
      <c r="A2" s="204" t="s">
        <v>33</v>
      </c>
      <c r="C2" s="333"/>
      <c r="D2" s="312" t="s">
        <v>265</v>
      </c>
      <c r="E2" s="297" t="s">
        <v>210</v>
      </c>
      <c r="F2" s="298" t="s">
        <v>211</v>
      </c>
      <c r="G2" s="198" t="s">
        <v>23</v>
      </c>
      <c r="H2" s="199" t="s">
        <v>15</v>
      </c>
      <c r="I2" s="199" t="s">
        <v>167</v>
      </c>
      <c r="J2" s="200" t="s">
        <v>25</v>
      </c>
      <c r="K2" s="201" t="s">
        <v>26</v>
      </c>
      <c r="L2" s="237"/>
      <c r="M2" s="315"/>
    </row>
    <row r="3" spans="1:18" ht="24" customHeight="1">
      <c r="A3" s="204" t="s">
        <v>175</v>
      </c>
      <c r="B3" s="204"/>
      <c r="C3" s="316" t="s">
        <v>264</v>
      </c>
      <c r="D3" s="304" t="s">
        <v>263</v>
      </c>
      <c r="E3" s="274"/>
      <c r="F3" s="289"/>
      <c r="I3" s="208"/>
      <c r="K3" s="210"/>
    </row>
    <row r="4" spans="1:18" ht="24" customHeight="1">
      <c r="A4" s="204" t="s">
        <v>175</v>
      </c>
      <c r="B4" s="204"/>
      <c r="C4" s="210" t="s">
        <v>184</v>
      </c>
      <c r="D4" s="305"/>
      <c r="E4" s="275"/>
      <c r="F4" s="287"/>
      <c r="G4" s="207">
        <v>286</v>
      </c>
      <c r="H4" s="204" t="s">
        <v>194</v>
      </c>
      <c r="I4" s="214"/>
      <c r="J4" s="215"/>
      <c r="K4" s="216"/>
    </row>
    <row r="5" spans="1:18" ht="24" customHeight="1">
      <c r="A5" s="204" t="s">
        <v>175</v>
      </c>
      <c r="B5" s="204"/>
      <c r="C5" s="210" t="s">
        <v>156</v>
      </c>
      <c r="D5" s="305"/>
      <c r="E5" s="275"/>
      <c r="F5" s="287"/>
      <c r="G5" s="207">
        <v>231</v>
      </c>
      <c r="H5" s="204" t="s">
        <v>195</v>
      </c>
      <c r="I5" s="214"/>
      <c r="J5" s="215"/>
      <c r="K5" s="216"/>
    </row>
    <row r="6" spans="1:18" ht="24" customHeight="1">
      <c r="A6" s="204" t="s">
        <v>175</v>
      </c>
      <c r="B6" s="204"/>
      <c r="C6" s="210" t="s">
        <v>1001</v>
      </c>
      <c r="D6" s="305"/>
      <c r="E6" s="275"/>
      <c r="F6" s="287"/>
      <c r="G6" s="207">
        <v>231</v>
      </c>
      <c r="H6" s="204" t="s">
        <v>195</v>
      </c>
      <c r="I6" s="214"/>
      <c r="J6" s="215"/>
      <c r="K6" s="216"/>
    </row>
    <row r="7" spans="1:18" ht="24" customHeight="1">
      <c r="A7" s="204" t="s">
        <v>175</v>
      </c>
      <c r="B7" s="204"/>
      <c r="C7" s="210" t="s">
        <v>186</v>
      </c>
      <c r="D7" s="305"/>
      <c r="E7" s="275" t="s">
        <v>419</v>
      </c>
      <c r="F7" s="287"/>
      <c r="G7" s="207">
        <v>381</v>
      </c>
      <c r="H7" s="204" t="s">
        <v>196</v>
      </c>
      <c r="I7" s="214"/>
      <c r="J7" s="215"/>
      <c r="K7" s="216"/>
    </row>
    <row r="8" spans="1:18" ht="24" customHeight="1">
      <c r="A8" s="204" t="s">
        <v>175</v>
      </c>
      <c r="B8" s="204"/>
      <c r="C8" s="210" t="s">
        <v>203</v>
      </c>
      <c r="D8" s="305"/>
      <c r="E8" s="275"/>
      <c r="F8" s="287"/>
      <c r="G8" s="207">
        <v>381</v>
      </c>
      <c r="H8" s="204" t="s">
        <v>196</v>
      </c>
      <c r="I8" s="214"/>
      <c r="J8" s="215"/>
      <c r="K8" s="216"/>
    </row>
    <row r="9" spans="1:18" ht="24" customHeight="1">
      <c r="A9" s="204"/>
      <c r="B9" s="204"/>
      <c r="C9" s="210" t="s">
        <v>186</v>
      </c>
      <c r="D9" s="305"/>
      <c r="E9" s="275" t="s">
        <v>420</v>
      </c>
      <c r="F9" s="287"/>
      <c r="G9" s="207">
        <v>216</v>
      </c>
      <c r="H9" s="204" t="s">
        <v>196</v>
      </c>
      <c r="I9" s="214"/>
      <c r="J9" s="215"/>
      <c r="K9" s="216"/>
    </row>
    <row r="10" spans="1:18" ht="24" customHeight="1">
      <c r="A10" s="204" t="s">
        <v>175</v>
      </c>
      <c r="B10" s="204"/>
      <c r="C10" s="210" t="s">
        <v>187</v>
      </c>
      <c r="D10" s="305"/>
      <c r="E10" s="275"/>
      <c r="F10" s="287"/>
      <c r="G10" s="207">
        <v>132</v>
      </c>
      <c r="H10" s="204" t="s">
        <v>197</v>
      </c>
      <c r="I10" s="214"/>
      <c r="J10" s="215"/>
      <c r="K10" s="216"/>
    </row>
    <row r="11" spans="1:18" ht="24" customHeight="1">
      <c r="A11" s="204" t="s">
        <v>175</v>
      </c>
      <c r="B11" s="204"/>
      <c r="C11" s="210" t="s">
        <v>188</v>
      </c>
      <c r="D11" s="305"/>
      <c r="E11" s="275"/>
      <c r="F11" s="287"/>
      <c r="G11" s="207">
        <v>44</v>
      </c>
      <c r="H11" s="204" t="s">
        <v>177</v>
      </c>
      <c r="I11" s="214"/>
      <c r="J11" s="215"/>
      <c r="K11" s="216"/>
    </row>
    <row r="12" spans="1:18" ht="24" customHeight="1">
      <c r="A12" s="204" t="s">
        <v>175</v>
      </c>
      <c r="B12" s="204"/>
      <c r="C12" s="210" t="s">
        <v>189</v>
      </c>
      <c r="D12" s="305"/>
      <c r="E12" s="275"/>
      <c r="F12" s="287"/>
      <c r="G12" s="207">
        <v>231</v>
      </c>
      <c r="H12" s="204" t="s">
        <v>177</v>
      </c>
      <c r="I12" s="214"/>
      <c r="J12" s="215"/>
      <c r="K12" s="216"/>
    </row>
    <row r="13" spans="1:18" ht="24" customHeight="1">
      <c r="A13" s="204" t="s">
        <v>175</v>
      </c>
      <c r="B13" s="204"/>
      <c r="C13" s="210" t="s">
        <v>190</v>
      </c>
      <c r="D13" s="305"/>
      <c r="E13" s="275"/>
      <c r="F13" s="287"/>
      <c r="G13" s="207">
        <v>286</v>
      </c>
      <c r="H13" s="204" t="s">
        <v>196</v>
      </c>
      <c r="I13" s="214"/>
      <c r="J13" s="215"/>
      <c r="K13" s="216"/>
    </row>
    <row r="14" spans="1:18" ht="24" customHeight="1">
      <c r="A14" s="204" t="s">
        <v>175</v>
      </c>
      <c r="B14" s="204"/>
      <c r="C14" s="210" t="s">
        <v>204</v>
      </c>
      <c r="D14" s="305"/>
      <c r="E14" s="275"/>
      <c r="F14" s="287"/>
      <c r="G14" s="207">
        <v>286</v>
      </c>
      <c r="H14" s="204" t="s">
        <v>196</v>
      </c>
      <c r="I14" s="214"/>
      <c r="J14" s="215"/>
      <c r="K14" s="216"/>
    </row>
    <row r="15" spans="1:18" ht="24" customHeight="1">
      <c r="A15" s="204" t="s">
        <v>175</v>
      </c>
      <c r="B15" s="204"/>
      <c r="C15" s="210" t="s">
        <v>191</v>
      </c>
      <c r="D15" s="305"/>
      <c r="E15" s="275"/>
      <c r="F15" s="287"/>
      <c r="G15" s="207">
        <v>231</v>
      </c>
      <c r="H15" s="204" t="s">
        <v>198</v>
      </c>
      <c r="I15" s="214"/>
      <c r="J15" s="215"/>
      <c r="K15" s="216"/>
    </row>
    <row r="16" spans="1:18" ht="24" customHeight="1">
      <c r="A16" s="204" t="s">
        <v>175</v>
      </c>
      <c r="B16" s="204"/>
      <c r="C16" s="210" t="s">
        <v>192</v>
      </c>
      <c r="D16" s="305"/>
      <c r="E16" s="275"/>
      <c r="F16" s="287"/>
      <c r="G16" s="207">
        <v>231</v>
      </c>
      <c r="H16" s="204" t="s">
        <v>198</v>
      </c>
      <c r="I16" s="214"/>
      <c r="J16" s="215"/>
      <c r="K16" s="216"/>
    </row>
    <row r="17" spans="1:15" ht="24" customHeight="1">
      <c r="A17" s="204" t="s">
        <v>175</v>
      </c>
      <c r="B17" s="204"/>
      <c r="C17" s="210" t="s">
        <v>193</v>
      </c>
      <c r="D17" s="305"/>
      <c r="E17" s="275"/>
      <c r="F17" s="287"/>
      <c r="G17" s="207">
        <v>231</v>
      </c>
      <c r="H17" s="204" t="s">
        <v>198</v>
      </c>
      <c r="I17" s="214"/>
      <c r="J17" s="215"/>
      <c r="K17" s="216"/>
    </row>
    <row r="18" spans="1:15" ht="24" customHeight="1">
      <c r="A18" s="204" t="s">
        <v>175</v>
      </c>
      <c r="B18" s="204"/>
      <c r="C18" s="210" t="s">
        <v>202</v>
      </c>
      <c r="D18" s="305"/>
      <c r="E18" s="275"/>
      <c r="F18" s="287"/>
      <c r="G18" s="207">
        <v>231</v>
      </c>
      <c r="H18" s="204" t="s">
        <v>198</v>
      </c>
      <c r="I18" s="214"/>
      <c r="J18" s="215"/>
      <c r="K18" s="216"/>
    </row>
    <row r="19" spans="1:15" ht="24" customHeight="1">
      <c r="A19" s="204" t="s">
        <v>175</v>
      </c>
      <c r="B19" s="204"/>
      <c r="D19" s="305"/>
      <c r="E19" s="275"/>
      <c r="F19" s="287"/>
      <c r="I19" s="214"/>
      <c r="J19" s="215"/>
      <c r="K19" s="216"/>
    </row>
    <row r="20" spans="1:15" ht="24" customHeight="1">
      <c r="A20" s="204" t="s">
        <v>175</v>
      </c>
      <c r="B20" s="204"/>
      <c r="C20" s="417" t="s">
        <v>264</v>
      </c>
      <c r="D20" s="306" t="s">
        <v>253</v>
      </c>
      <c r="E20" s="275"/>
      <c r="F20" s="287"/>
      <c r="I20" s="214"/>
      <c r="J20" s="215"/>
      <c r="K20" s="216"/>
    </row>
    <row r="21" spans="1:15" ht="24" customHeight="1">
      <c r="A21" s="204" t="s">
        <v>175</v>
      </c>
      <c r="B21" s="204"/>
      <c r="D21" s="307"/>
      <c r="E21" s="277"/>
      <c r="F21" s="287"/>
      <c r="I21" s="214"/>
      <c r="J21" s="215"/>
      <c r="K21" s="216"/>
    </row>
    <row r="22" spans="1:15" ht="24" customHeight="1">
      <c r="A22" s="204" t="s">
        <v>175</v>
      </c>
      <c r="B22" s="204"/>
      <c r="C22" s="316" t="s">
        <v>267</v>
      </c>
      <c r="D22" s="304" t="s">
        <v>150</v>
      </c>
      <c r="E22" s="275"/>
      <c r="F22" s="287"/>
      <c r="I22" s="214"/>
      <c r="J22" s="215"/>
      <c r="K22" s="254"/>
    </row>
    <row r="23" spans="1:15" ht="24" customHeight="1">
      <c r="A23" s="204" t="s">
        <v>175</v>
      </c>
      <c r="B23" s="204"/>
      <c r="C23" s="194" t="s">
        <v>268</v>
      </c>
      <c r="D23" s="307"/>
      <c r="E23" s="278"/>
      <c r="F23" s="287"/>
      <c r="I23" s="214"/>
      <c r="J23" s="215"/>
      <c r="K23" s="254"/>
      <c r="O23" s="300"/>
    </row>
    <row r="24" spans="1:15" ht="24" customHeight="1">
      <c r="A24" s="204" t="s">
        <v>175</v>
      </c>
      <c r="B24" s="204"/>
      <c r="C24" s="210" t="s">
        <v>269</v>
      </c>
      <c r="D24" s="307"/>
      <c r="E24" s="275"/>
      <c r="F24" s="287"/>
      <c r="I24" s="214"/>
      <c r="K24" s="216"/>
      <c r="O24" s="299"/>
    </row>
    <row r="25" spans="1:15" ht="24" customHeight="1">
      <c r="A25" s="204" t="s">
        <v>175</v>
      </c>
      <c r="B25" s="204"/>
      <c r="C25" s="210" t="s">
        <v>270</v>
      </c>
      <c r="D25" s="307"/>
      <c r="E25" s="275" t="s">
        <v>421</v>
      </c>
      <c r="F25" s="287" t="s">
        <v>422</v>
      </c>
      <c r="G25" s="207">
        <v>125</v>
      </c>
      <c r="H25" s="204" t="s">
        <v>197</v>
      </c>
      <c r="I25" s="214"/>
      <c r="J25" s="215"/>
      <c r="K25" s="216"/>
      <c r="O25" s="299"/>
    </row>
    <row r="26" spans="1:15" ht="24" customHeight="1">
      <c r="A26" s="204" t="s">
        <v>175</v>
      </c>
      <c r="B26" s="204"/>
      <c r="C26" s="210" t="s">
        <v>271</v>
      </c>
      <c r="D26" s="307"/>
      <c r="E26" s="279" t="s">
        <v>329</v>
      </c>
      <c r="F26" s="290" t="s">
        <v>330</v>
      </c>
      <c r="G26" s="207">
        <v>1</v>
      </c>
      <c r="H26" s="204" t="s">
        <v>239</v>
      </c>
      <c r="I26" s="214"/>
      <c r="K26" s="216"/>
      <c r="O26" s="299"/>
    </row>
    <row r="27" spans="1:15" ht="24" customHeight="1">
      <c r="A27" s="204" t="s">
        <v>175</v>
      </c>
      <c r="B27" s="204"/>
      <c r="C27" s="210" t="s">
        <v>328</v>
      </c>
      <c r="D27" s="307"/>
      <c r="E27" s="279" t="s">
        <v>331</v>
      </c>
      <c r="F27" s="291"/>
      <c r="G27" s="207">
        <v>1</v>
      </c>
      <c r="H27" s="204" t="s">
        <v>239</v>
      </c>
      <c r="I27" s="214"/>
      <c r="K27" s="216"/>
      <c r="O27" s="299"/>
    </row>
    <row r="28" spans="1:15" ht="24" customHeight="1">
      <c r="A28" s="204" t="s">
        <v>175</v>
      </c>
      <c r="B28" s="204"/>
      <c r="D28" s="307"/>
      <c r="E28" s="278"/>
      <c r="F28" s="287"/>
      <c r="I28" s="214"/>
      <c r="J28" s="215"/>
      <c r="K28" s="254"/>
      <c r="O28" s="300"/>
    </row>
    <row r="29" spans="1:15" ht="24" customHeight="1">
      <c r="A29" s="204" t="s">
        <v>175</v>
      </c>
      <c r="B29" s="204"/>
      <c r="D29" s="307"/>
      <c r="E29" s="279"/>
      <c r="F29" s="291"/>
      <c r="I29" s="214"/>
      <c r="J29" s="215"/>
      <c r="K29" s="254"/>
    </row>
    <row r="30" spans="1:15" ht="24" customHeight="1">
      <c r="A30" s="204" t="s">
        <v>175</v>
      </c>
      <c r="B30" s="204"/>
      <c r="D30" s="307"/>
      <c r="E30" s="275"/>
      <c r="F30" s="287"/>
      <c r="I30" s="214"/>
      <c r="J30" s="215"/>
      <c r="K30" s="254"/>
    </row>
    <row r="31" spans="1:15" ht="24" customHeight="1">
      <c r="A31" s="204" t="s">
        <v>175</v>
      </c>
      <c r="B31" s="204"/>
      <c r="D31" s="307"/>
      <c r="E31" s="275"/>
      <c r="F31" s="287"/>
      <c r="I31" s="214"/>
      <c r="J31" s="215"/>
      <c r="K31" s="254"/>
    </row>
    <row r="32" spans="1:15" ht="24" customHeight="1">
      <c r="A32" s="204" t="s">
        <v>175</v>
      </c>
      <c r="B32" s="204"/>
      <c r="D32" s="307"/>
      <c r="E32" s="275"/>
      <c r="F32" s="287"/>
      <c r="I32" s="214"/>
      <c r="J32" s="215"/>
      <c r="K32" s="254"/>
    </row>
    <row r="33" spans="1:15" ht="24" customHeight="1">
      <c r="A33" s="204" t="s">
        <v>175</v>
      </c>
      <c r="B33" s="204"/>
      <c r="D33" s="307"/>
      <c r="E33" s="275"/>
      <c r="F33" s="287"/>
      <c r="I33" s="214"/>
      <c r="J33" s="215"/>
      <c r="K33" s="254"/>
    </row>
    <row r="34" spans="1:15" ht="24" customHeight="1">
      <c r="A34" s="204" t="s">
        <v>175</v>
      </c>
      <c r="B34" s="204"/>
      <c r="D34" s="307"/>
      <c r="E34" s="275"/>
      <c r="F34" s="287"/>
      <c r="I34" s="214"/>
      <c r="J34" s="215"/>
      <c r="K34" s="254"/>
    </row>
    <row r="35" spans="1:15" ht="24" customHeight="1">
      <c r="A35" s="204" t="s">
        <v>175</v>
      </c>
      <c r="B35" s="204"/>
      <c r="D35" s="307"/>
      <c r="E35" s="275"/>
      <c r="F35" s="287"/>
      <c r="I35" s="214"/>
      <c r="J35" s="215"/>
      <c r="K35" s="254"/>
    </row>
    <row r="36" spans="1:15" ht="24" customHeight="1">
      <c r="A36" s="204" t="s">
        <v>175</v>
      </c>
      <c r="B36" s="204"/>
      <c r="D36" s="307"/>
      <c r="E36" s="275"/>
      <c r="F36" s="287"/>
      <c r="I36" s="214"/>
      <c r="J36" s="215"/>
      <c r="K36" s="254"/>
    </row>
    <row r="37" spans="1:15" ht="24" customHeight="1">
      <c r="A37" s="204"/>
      <c r="B37" s="204"/>
      <c r="D37" s="307"/>
      <c r="E37" s="275"/>
      <c r="F37" s="287"/>
      <c r="I37" s="214"/>
      <c r="J37" s="215"/>
      <c r="K37" s="254"/>
    </row>
    <row r="38" spans="1:15" ht="24" customHeight="1">
      <c r="A38" s="204" t="s">
        <v>175</v>
      </c>
      <c r="B38" s="204"/>
      <c r="D38" s="307"/>
      <c r="E38" s="275"/>
      <c r="F38" s="287"/>
      <c r="I38" s="214"/>
      <c r="J38" s="215"/>
      <c r="K38" s="254"/>
    </row>
    <row r="39" spans="1:15" ht="24" customHeight="1">
      <c r="A39" s="204" t="s">
        <v>175</v>
      </c>
      <c r="B39" s="204"/>
      <c r="C39" s="417" t="s">
        <v>267</v>
      </c>
      <c r="D39" s="306" t="s">
        <v>253</v>
      </c>
      <c r="E39" s="275"/>
      <c r="F39" s="287"/>
      <c r="I39" s="214"/>
      <c r="J39" s="215"/>
      <c r="K39" s="254"/>
    </row>
    <row r="40" spans="1:15" ht="24" customHeight="1">
      <c r="A40" s="204" t="s">
        <v>175</v>
      </c>
      <c r="B40" s="204"/>
      <c r="D40" s="307"/>
      <c r="E40" s="275"/>
      <c r="F40" s="287"/>
      <c r="I40" s="214"/>
      <c r="J40" s="215"/>
      <c r="K40" s="254"/>
    </row>
    <row r="41" spans="1:15" ht="24" customHeight="1">
      <c r="A41" s="204" t="s">
        <v>175</v>
      </c>
      <c r="B41" s="204"/>
      <c r="C41" s="316" t="s">
        <v>272</v>
      </c>
      <c r="D41" s="304" t="s">
        <v>273</v>
      </c>
      <c r="E41" s="275"/>
      <c r="F41" s="287"/>
      <c r="I41" s="214"/>
      <c r="J41" s="215"/>
      <c r="K41" s="254"/>
      <c r="O41" s="300"/>
    </row>
    <row r="42" spans="1:15" ht="24" customHeight="1">
      <c r="A42" s="204" t="s">
        <v>175</v>
      </c>
      <c r="B42" s="204"/>
      <c r="C42" s="210" t="s">
        <v>158</v>
      </c>
      <c r="D42" s="307"/>
      <c r="E42" s="275"/>
      <c r="F42" s="287"/>
      <c r="G42" s="207">
        <v>85.8</v>
      </c>
      <c r="H42" s="204" t="s">
        <v>197</v>
      </c>
      <c r="I42" s="214"/>
      <c r="K42" s="216"/>
      <c r="O42" s="299"/>
    </row>
    <row r="43" spans="1:15" ht="24" customHeight="1">
      <c r="A43" s="204"/>
      <c r="B43" s="204"/>
      <c r="C43" s="252" t="s">
        <v>423</v>
      </c>
      <c r="D43" s="307"/>
      <c r="E43" s="275"/>
      <c r="F43" s="287"/>
      <c r="G43" s="207">
        <v>10</v>
      </c>
      <c r="H43" s="204" t="s">
        <v>276</v>
      </c>
      <c r="I43" s="214"/>
      <c r="K43" s="216"/>
      <c r="O43" s="299"/>
    </row>
    <row r="44" spans="1:15" ht="24" customHeight="1">
      <c r="A44" s="204" t="s">
        <v>175</v>
      </c>
      <c r="B44" s="204"/>
      <c r="C44" s="252" t="s">
        <v>199</v>
      </c>
      <c r="D44" s="307"/>
      <c r="E44" s="275"/>
      <c r="F44" s="287"/>
      <c r="G44" s="207">
        <v>88</v>
      </c>
      <c r="H44" s="204" t="s">
        <v>275</v>
      </c>
      <c r="I44" s="214"/>
      <c r="J44" s="215"/>
      <c r="K44" s="216"/>
      <c r="O44" s="299"/>
    </row>
    <row r="45" spans="1:15" ht="24" customHeight="1">
      <c r="A45" s="204" t="s">
        <v>175</v>
      </c>
      <c r="B45" s="204"/>
      <c r="C45" s="210" t="s">
        <v>159</v>
      </c>
      <c r="D45" s="307"/>
      <c r="E45" s="279"/>
      <c r="F45" s="290" t="s">
        <v>424</v>
      </c>
      <c r="G45" s="207">
        <v>230</v>
      </c>
      <c r="H45" s="204" t="s">
        <v>178</v>
      </c>
      <c r="I45" s="214"/>
      <c r="J45" s="215"/>
      <c r="K45" s="216"/>
      <c r="O45" s="299"/>
    </row>
    <row r="46" spans="1:15" ht="24" customHeight="1">
      <c r="A46" s="204"/>
      <c r="B46" s="204"/>
      <c r="C46" s="252" t="s">
        <v>423</v>
      </c>
      <c r="D46" s="307"/>
      <c r="E46" s="279" t="s">
        <v>428</v>
      </c>
      <c r="F46" s="290"/>
      <c r="G46" s="207">
        <v>54</v>
      </c>
      <c r="H46" s="204" t="s">
        <v>276</v>
      </c>
      <c r="I46" s="214"/>
      <c r="J46" s="215"/>
      <c r="K46" s="216"/>
      <c r="O46" s="299"/>
    </row>
    <row r="47" spans="1:15" ht="24" customHeight="1">
      <c r="A47" s="204"/>
      <c r="B47" s="204"/>
      <c r="C47" s="210" t="s">
        <v>425</v>
      </c>
      <c r="D47" s="307"/>
      <c r="E47" s="279" t="s">
        <v>429</v>
      </c>
      <c r="F47" s="290"/>
      <c r="G47" s="207">
        <v>265</v>
      </c>
      <c r="H47" s="204" t="s">
        <v>178</v>
      </c>
      <c r="I47" s="214"/>
      <c r="J47" s="215"/>
      <c r="K47" s="216"/>
      <c r="O47" s="299"/>
    </row>
    <row r="48" spans="1:15" ht="24" customHeight="1">
      <c r="A48" s="204"/>
      <c r="B48" s="204"/>
      <c r="C48" s="252" t="s">
        <v>426</v>
      </c>
      <c r="D48" s="307"/>
      <c r="E48" s="279"/>
      <c r="F48" s="290"/>
      <c r="G48" s="207">
        <v>230</v>
      </c>
      <c r="H48" s="204" t="s">
        <v>178</v>
      </c>
      <c r="I48" s="214"/>
      <c r="J48" s="215"/>
      <c r="K48" s="216"/>
      <c r="O48" s="299"/>
    </row>
    <row r="49" spans="1:18" ht="24" customHeight="1">
      <c r="A49" s="204" t="s">
        <v>175</v>
      </c>
      <c r="B49" s="204"/>
      <c r="C49" s="252" t="s">
        <v>427</v>
      </c>
      <c r="D49" s="307"/>
      <c r="E49" s="279"/>
      <c r="F49" s="291"/>
      <c r="G49" s="207">
        <v>230</v>
      </c>
      <c r="H49" s="204" t="s">
        <v>178</v>
      </c>
      <c r="I49" s="214"/>
      <c r="J49" s="215"/>
      <c r="K49" s="216"/>
      <c r="O49" s="299"/>
    </row>
    <row r="50" spans="1:18" ht="24" customHeight="1">
      <c r="A50" s="204" t="s">
        <v>175</v>
      </c>
      <c r="B50" s="204"/>
      <c r="C50" s="210" t="s">
        <v>430</v>
      </c>
      <c r="D50" s="307"/>
      <c r="E50" s="279"/>
      <c r="F50" s="291"/>
      <c r="G50" s="207">
        <v>95.5</v>
      </c>
      <c r="H50" s="204" t="s">
        <v>178</v>
      </c>
      <c r="I50" s="214"/>
      <c r="J50" s="215"/>
      <c r="K50" s="216"/>
      <c r="O50" s="299"/>
    </row>
    <row r="51" spans="1:18" ht="24" customHeight="1">
      <c r="A51" s="204"/>
      <c r="B51" s="204"/>
      <c r="C51" s="252" t="s">
        <v>423</v>
      </c>
      <c r="D51" s="307"/>
      <c r="E51" s="279"/>
      <c r="F51" s="291"/>
      <c r="G51" s="207">
        <v>11</v>
      </c>
      <c r="H51" s="204" t="s">
        <v>276</v>
      </c>
      <c r="I51" s="214"/>
      <c r="J51" s="215"/>
      <c r="K51" s="216"/>
      <c r="O51" s="299"/>
    </row>
    <row r="52" spans="1:18" ht="24" customHeight="1">
      <c r="A52" s="204"/>
      <c r="B52" s="204"/>
      <c r="C52" s="252" t="s">
        <v>427</v>
      </c>
      <c r="D52" s="307"/>
      <c r="E52" s="279"/>
      <c r="F52" s="291"/>
      <c r="G52" s="207">
        <v>2</v>
      </c>
      <c r="H52" s="204" t="s">
        <v>431</v>
      </c>
      <c r="I52" s="214"/>
      <c r="J52" s="215"/>
      <c r="K52" s="216"/>
      <c r="O52" s="299"/>
    </row>
    <row r="53" spans="1:18" ht="24" customHeight="1">
      <c r="A53" s="204" t="s">
        <v>175</v>
      </c>
      <c r="B53" s="204"/>
      <c r="C53" s="210" t="s">
        <v>277</v>
      </c>
      <c r="D53" s="307"/>
      <c r="E53" s="275"/>
      <c r="F53" s="287"/>
      <c r="G53" s="207">
        <v>205</v>
      </c>
      <c r="H53" s="204" t="s">
        <v>276</v>
      </c>
      <c r="I53" s="214"/>
      <c r="J53" s="215"/>
      <c r="K53" s="216"/>
      <c r="O53" s="299"/>
    </row>
    <row r="54" spans="1:18" ht="24" customHeight="1">
      <c r="A54" s="204" t="s">
        <v>175</v>
      </c>
      <c r="B54" s="204"/>
      <c r="C54" s="210" t="s">
        <v>201</v>
      </c>
      <c r="D54" s="307"/>
      <c r="E54" s="275"/>
      <c r="F54" s="287"/>
      <c r="G54" s="207">
        <v>4</v>
      </c>
      <c r="H54" s="204" t="s">
        <v>278</v>
      </c>
      <c r="I54" s="214"/>
      <c r="J54" s="215"/>
      <c r="K54" s="216"/>
      <c r="O54" s="299"/>
    </row>
    <row r="55" spans="1:18" ht="24" customHeight="1">
      <c r="A55" s="204" t="s">
        <v>175</v>
      </c>
      <c r="B55" s="204"/>
      <c r="C55" s="210" t="s">
        <v>161</v>
      </c>
      <c r="D55" s="307"/>
      <c r="E55" s="275"/>
      <c r="F55" s="287"/>
      <c r="G55" s="207">
        <v>1</v>
      </c>
      <c r="H55" s="204" t="s">
        <v>239</v>
      </c>
      <c r="I55" s="214"/>
      <c r="J55" s="215"/>
      <c r="K55" s="216"/>
      <c r="O55" s="299"/>
    </row>
    <row r="56" spans="1:18" ht="24" customHeight="1">
      <c r="A56" s="204" t="s">
        <v>175</v>
      </c>
      <c r="B56" s="204"/>
      <c r="C56" s="210" t="s">
        <v>274</v>
      </c>
      <c r="D56" s="307"/>
      <c r="E56" s="275"/>
      <c r="F56" s="287"/>
      <c r="G56" s="207">
        <v>1</v>
      </c>
      <c r="H56" s="204" t="s">
        <v>239</v>
      </c>
      <c r="I56" s="214"/>
      <c r="J56" s="215"/>
      <c r="K56" s="216"/>
      <c r="O56" s="299"/>
    </row>
    <row r="57" spans="1:18" ht="24" customHeight="1">
      <c r="A57" s="204"/>
      <c r="B57" s="204"/>
      <c r="C57" s="252"/>
      <c r="D57" s="307"/>
      <c r="E57" s="275"/>
      <c r="F57" s="287"/>
      <c r="I57" s="214"/>
      <c r="J57" s="215"/>
      <c r="K57" s="216"/>
      <c r="O57" s="299"/>
    </row>
    <row r="58" spans="1:18" ht="24" customHeight="1">
      <c r="A58" s="204" t="s">
        <v>175</v>
      </c>
      <c r="B58" s="204"/>
      <c r="C58" s="417" t="s">
        <v>272</v>
      </c>
      <c r="D58" s="306" t="s">
        <v>253</v>
      </c>
      <c r="E58" s="275"/>
      <c r="F58" s="287"/>
      <c r="I58" s="214"/>
      <c r="J58" s="215"/>
      <c r="K58" s="254"/>
      <c r="R58" s="215"/>
    </row>
    <row r="59" spans="1:18" ht="24" customHeight="1">
      <c r="A59" s="204"/>
      <c r="B59" s="204"/>
      <c r="C59" s="316"/>
      <c r="D59" s="306"/>
      <c r="E59" s="275"/>
      <c r="F59" s="287"/>
      <c r="I59" s="214"/>
      <c r="J59" s="215"/>
      <c r="K59" s="254"/>
      <c r="R59" s="215"/>
    </row>
    <row r="60" spans="1:18" ht="24" customHeight="1">
      <c r="A60" s="204" t="s">
        <v>175</v>
      </c>
      <c r="B60" s="204"/>
      <c r="C60" s="316" t="s">
        <v>279</v>
      </c>
      <c r="D60" s="304" t="s">
        <v>359</v>
      </c>
      <c r="E60" s="275"/>
      <c r="F60" s="287"/>
      <c r="I60" s="214"/>
      <c r="J60" s="215"/>
      <c r="K60" s="254"/>
      <c r="O60" s="300"/>
    </row>
    <row r="61" spans="1:18" ht="24" customHeight="1">
      <c r="A61" s="204" t="s">
        <v>175</v>
      </c>
      <c r="B61" s="204"/>
      <c r="D61" s="307"/>
      <c r="E61" s="275"/>
      <c r="F61" s="287"/>
      <c r="I61" s="214"/>
      <c r="J61" s="215"/>
      <c r="K61" s="254"/>
      <c r="O61" s="299"/>
    </row>
    <row r="62" spans="1:18" ht="24" customHeight="1">
      <c r="A62" s="204" t="s">
        <v>175</v>
      </c>
      <c r="B62" s="204"/>
      <c r="C62" s="210" t="s">
        <v>378</v>
      </c>
      <c r="D62" s="307"/>
      <c r="E62" s="280" t="s">
        <v>813</v>
      </c>
      <c r="F62" s="292"/>
      <c r="G62" s="207">
        <v>1</v>
      </c>
      <c r="H62" s="204" t="s">
        <v>157</v>
      </c>
      <c r="I62" s="214"/>
      <c r="J62" s="215"/>
      <c r="K62" s="216"/>
      <c r="O62" s="299"/>
    </row>
    <row r="63" spans="1:18" ht="24" customHeight="1">
      <c r="A63" s="204" t="s">
        <v>175</v>
      </c>
      <c r="B63" s="204"/>
      <c r="C63" s="210" t="s">
        <v>376</v>
      </c>
      <c r="D63" s="307"/>
      <c r="E63" s="280" t="s">
        <v>432</v>
      </c>
      <c r="F63" s="292"/>
      <c r="I63" s="214"/>
      <c r="J63" s="215"/>
      <c r="K63" s="216"/>
      <c r="O63" s="299"/>
    </row>
    <row r="64" spans="1:18" ht="24" customHeight="1">
      <c r="A64" s="204" t="s">
        <v>175</v>
      </c>
      <c r="B64" s="204"/>
      <c r="C64" s="210" t="s">
        <v>377</v>
      </c>
      <c r="D64" s="307"/>
      <c r="E64" s="280" t="s">
        <v>433</v>
      </c>
      <c r="F64" s="292"/>
      <c r="I64" s="214"/>
      <c r="J64" s="215"/>
      <c r="K64" s="216"/>
      <c r="O64" s="299"/>
    </row>
    <row r="65" spans="1:15" ht="24" customHeight="1">
      <c r="A65" s="204" t="s">
        <v>175</v>
      </c>
      <c r="B65" s="204"/>
      <c r="C65" s="210"/>
      <c r="D65" s="307"/>
      <c r="E65" s="280" t="s">
        <v>403</v>
      </c>
      <c r="F65" s="292"/>
      <c r="I65" s="214"/>
      <c r="J65" s="215"/>
      <c r="K65" s="216"/>
      <c r="O65" s="299"/>
    </row>
    <row r="66" spans="1:15" ht="24" customHeight="1">
      <c r="A66" s="204" t="s">
        <v>175</v>
      </c>
      <c r="B66" s="204"/>
      <c r="C66" s="210" t="s">
        <v>162</v>
      </c>
      <c r="D66" s="307"/>
      <c r="E66" s="275" t="s">
        <v>280</v>
      </c>
      <c r="F66" s="287"/>
      <c r="G66" s="207">
        <v>1</v>
      </c>
      <c r="H66" s="204" t="s">
        <v>157</v>
      </c>
      <c r="I66" s="208"/>
      <c r="K66" s="216"/>
      <c r="O66" s="299"/>
    </row>
    <row r="67" spans="1:15" ht="24" customHeight="1">
      <c r="A67" s="204"/>
      <c r="B67" s="204"/>
      <c r="C67" s="210"/>
      <c r="D67" s="307"/>
      <c r="E67" s="275"/>
      <c r="F67" s="287"/>
      <c r="I67" s="208"/>
      <c r="K67" s="216"/>
      <c r="O67" s="299"/>
    </row>
    <row r="68" spans="1:15" ht="24" customHeight="1">
      <c r="A68" s="204" t="s">
        <v>175</v>
      </c>
      <c r="B68" s="204"/>
      <c r="C68" s="210" t="s">
        <v>163</v>
      </c>
      <c r="D68" s="307"/>
      <c r="E68" s="275"/>
      <c r="F68" s="287"/>
      <c r="G68" s="207">
        <v>1</v>
      </c>
      <c r="H68" s="204" t="s">
        <v>157</v>
      </c>
      <c r="I68" s="208"/>
      <c r="K68" s="216"/>
      <c r="O68" s="299"/>
    </row>
    <row r="69" spans="1:15" ht="24" customHeight="1">
      <c r="A69" s="204" t="s">
        <v>175</v>
      </c>
      <c r="B69" s="204"/>
      <c r="C69" s="210" t="s">
        <v>164</v>
      </c>
      <c r="D69" s="307"/>
      <c r="E69" s="276" t="s">
        <v>165</v>
      </c>
      <c r="F69" s="287"/>
      <c r="G69" s="207">
        <v>10</v>
      </c>
      <c r="H69" s="204" t="s">
        <v>160</v>
      </c>
      <c r="I69" s="214"/>
      <c r="J69" s="215"/>
      <c r="K69" s="216"/>
      <c r="O69" s="299"/>
    </row>
    <row r="70" spans="1:15" ht="24" customHeight="1">
      <c r="A70" s="204" t="s">
        <v>175</v>
      </c>
      <c r="B70" s="204"/>
      <c r="C70" s="210" t="s">
        <v>166</v>
      </c>
      <c r="D70" s="307"/>
      <c r="E70" s="275"/>
      <c r="F70" s="287"/>
      <c r="G70" s="207">
        <v>230</v>
      </c>
      <c r="H70" s="204" t="s">
        <v>178</v>
      </c>
      <c r="I70" s="214"/>
      <c r="J70" s="215"/>
      <c r="K70" s="216"/>
      <c r="O70" s="299"/>
    </row>
    <row r="71" spans="1:15" ht="24" customHeight="1">
      <c r="A71" s="204" t="s">
        <v>175</v>
      </c>
      <c r="B71" s="204"/>
      <c r="D71" s="307"/>
      <c r="E71" s="275"/>
      <c r="F71" s="287"/>
      <c r="I71" s="214"/>
      <c r="J71" s="215"/>
      <c r="K71" s="216"/>
      <c r="O71" s="299"/>
    </row>
    <row r="72" spans="1:15" ht="24" customHeight="1">
      <c r="A72" s="204" t="s">
        <v>175</v>
      </c>
      <c r="B72" s="204"/>
      <c r="D72" s="307"/>
      <c r="E72" s="276"/>
      <c r="F72" s="287"/>
      <c r="I72" s="214"/>
      <c r="J72" s="215"/>
      <c r="K72" s="254"/>
    </row>
    <row r="73" spans="1:15" ht="24" customHeight="1">
      <c r="A73" s="204" t="s">
        <v>175</v>
      </c>
      <c r="B73" s="204"/>
      <c r="D73" s="307"/>
      <c r="E73" s="275"/>
      <c r="F73" s="287"/>
      <c r="I73" s="214"/>
      <c r="J73" s="215"/>
      <c r="K73" s="254"/>
    </row>
    <row r="74" spans="1:15" ht="24" customHeight="1">
      <c r="A74" s="204" t="s">
        <v>175</v>
      </c>
      <c r="B74" s="204"/>
      <c r="D74" s="307"/>
      <c r="E74" s="275"/>
      <c r="F74" s="287"/>
      <c r="I74" s="214"/>
      <c r="J74" s="215"/>
      <c r="K74" s="254"/>
    </row>
    <row r="75" spans="1:15" ht="24" customHeight="1">
      <c r="A75" s="204"/>
      <c r="B75" s="204"/>
      <c r="D75" s="307"/>
      <c r="E75" s="275"/>
      <c r="F75" s="287"/>
      <c r="I75" s="214"/>
      <c r="J75" s="215"/>
      <c r="K75" s="254"/>
    </row>
    <row r="76" spans="1:15" ht="24" customHeight="1">
      <c r="A76" s="204" t="s">
        <v>175</v>
      </c>
      <c r="B76" s="204"/>
      <c r="D76" s="307"/>
      <c r="E76" s="275"/>
      <c r="F76" s="287"/>
      <c r="I76" s="214"/>
      <c r="J76" s="215"/>
      <c r="K76" s="254"/>
    </row>
    <row r="77" spans="1:15" ht="24" customHeight="1">
      <c r="A77" s="204" t="s">
        <v>175</v>
      </c>
      <c r="B77" s="204"/>
      <c r="C77" s="417" t="s">
        <v>279</v>
      </c>
      <c r="D77" s="306" t="s">
        <v>253</v>
      </c>
      <c r="E77" s="275"/>
      <c r="F77" s="287"/>
      <c r="I77" s="214"/>
      <c r="J77" s="215"/>
      <c r="K77" s="254"/>
    </row>
    <row r="78" spans="1:15" ht="24" customHeight="1">
      <c r="A78" s="204" t="s">
        <v>175</v>
      </c>
      <c r="B78" s="204"/>
      <c r="D78" s="307"/>
      <c r="E78" s="275"/>
      <c r="F78" s="287"/>
      <c r="I78" s="214"/>
      <c r="J78" s="215"/>
      <c r="K78" s="254"/>
    </row>
    <row r="79" spans="1:15" ht="24" customHeight="1">
      <c r="A79" s="204" t="s">
        <v>175</v>
      </c>
      <c r="B79" s="204"/>
      <c r="C79" s="316" t="s">
        <v>282</v>
      </c>
      <c r="D79" s="304" t="s">
        <v>281</v>
      </c>
      <c r="E79" s="275"/>
      <c r="F79" s="287"/>
      <c r="I79" s="208"/>
      <c r="K79" s="254"/>
    </row>
    <row r="80" spans="1:15" ht="24" customHeight="1">
      <c r="A80" s="204" t="s">
        <v>175</v>
      </c>
      <c r="B80" s="204"/>
      <c r="C80" s="316"/>
      <c r="D80" s="304"/>
      <c r="E80" s="275"/>
      <c r="F80" s="287"/>
      <c r="I80" s="208"/>
      <c r="K80" s="254"/>
      <c r="O80" s="300"/>
    </row>
    <row r="81" spans="1:15" ht="24" customHeight="1">
      <c r="A81" s="204" t="s">
        <v>175</v>
      </c>
      <c r="B81" s="204"/>
      <c r="C81" s="210" t="s">
        <v>287</v>
      </c>
      <c r="D81" s="308"/>
      <c r="E81" s="275" t="s">
        <v>284</v>
      </c>
      <c r="F81" s="293"/>
      <c r="G81" s="207">
        <v>33.5</v>
      </c>
      <c r="H81" s="204" t="s">
        <v>197</v>
      </c>
      <c r="I81" s="214"/>
      <c r="J81" s="215"/>
      <c r="K81" s="216"/>
      <c r="O81" s="299"/>
    </row>
    <row r="82" spans="1:15" ht="24" customHeight="1">
      <c r="A82" s="204" t="s">
        <v>175</v>
      </c>
      <c r="B82" s="204"/>
      <c r="C82" s="210" t="s">
        <v>286</v>
      </c>
      <c r="D82" s="308"/>
      <c r="E82" s="275" t="s">
        <v>285</v>
      </c>
      <c r="F82" s="293"/>
      <c r="G82" s="207">
        <v>23.5</v>
      </c>
      <c r="H82" s="204" t="s">
        <v>197</v>
      </c>
      <c r="I82" s="214"/>
      <c r="J82" s="215"/>
      <c r="K82" s="216"/>
      <c r="O82" s="299"/>
    </row>
    <row r="83" spans="1:15" ht="24" customHeight="1">
      <c r="A83" s="204" t="s">
        <v>175</v>
      </c>
      <c r="B83" s="204"/>
      <c r="C83" s="210" t="s">
        <v>206</v>
      </c>
      <c r="D83" s="308"/>
      <c r="E83" s="281"/>
      <c r="F83" s="293"/>
      <c r="G83" s="207">
        <v>6</v>
      </c>
      <c r="H83" s="204" t="s">
        <v>28</v>
      </c>
      <c r="I83" s="214"/>
      <c r="J83" s="215"/>
      <c r="K83" s="216"/>
      <c r="O83" s="299"/>
    </row>
    <row r="84" spans="1:15" ht="24" customHeight="1">
      <c r="A84" s="204" t="s">
        <v>175</v>
      </c>
      <c r="B84" s="204"/>
      <c r="C84" s="210" t="s">
        <v>207</v>
      </c>
      <c r="D84" s="308"/>
      <c r="E84" s="275"/>
      <c r="F84" s="296" t="s">
        <v>319</v>
      </c>
      <c r="G84" s="207">
        <v>58</v>
      </c>
      <c r="H84" s="204" t="s">
        <v>197</v>
      </c>
      <c r="I84" s="214"/>
      <c r="J84" s="215"/>
      <c r="K84" s="216"/>
      <c r="O84" s="299"/>
    </row>
    <row r="85" spans="1:15" ht="24" customHeight="1">
      <c r="A85" s="204" t="s">
        <v>175</v>
      </c>
      <c r="B85" s="204"/>
      <c r="C85" s="210" t="s">
        <v>283</v>
      </c>
      <c r="D85" s="308"/>
      <c r="E85" s="275" t="s">
        <v>205</v>
      </c>
      <c r="F85" s="288" t="s">
        <v>208</v>
      </c>
      <c r="G85" s="207">
        <v>99</v>
      </c>
      <c r="H85" s="204" t="s">
        <v>197</v>
      </c>
      <c r="I85" s="214"/>
      <c r="J85" s="215"/>
      <c r="K85" s="216"/>
      <c r="O85" s="299"/>
    </row>
    <row r="86" spans="1:15" ht="24" customHeight="1">
      <c r="A86" s="204" t="s">
        <v>175</v>
      </c>
      <c r="B86" s="204"/>
      <c r="C86" s="210" t="s">
        <v>1363</v>
      </c>
      <c r="D86" s="308"/>
      <c r="E86" s="275" t="s">
        <v>1364</v>
      </c>
      <c r="F86" s="288"/>
      <c r="G86" s="207">
        <v>153</v>
      </c>
      <c r="H86" s="204" t="s">
        <v>178</v>
      </c>
      <c r="I86" s="214"/>
      <c r="J86" s="215"/>
      <c r="K86" s="216"/>
      <c r="O86" s="299"/>
    </row>
    <row r="87" spans="1:15" ht="24" customHeight="1">
      <c r="A87" s="204" t="s">
        <v>175</v>
      </c>
      <c r="B87" s="204"/>
      <c r="C87" s="210" t="s">
        <v>434</v>
      </c>
      <c r="D87" s="308"/>
      <c r="E87" s="275"/>
      <c r="F87" s="288"/>
      <c r="G87" s="207">
        <v>84</v>
      </c>
      <c r="H87" s="204" t="s">
        <v>197</v>
      </c>
      <c r="I87" s="214"/>
      <c r="J87" s="215"/>
      <c r="K87" s="216"/>
      <c r="O87" s="299"/>
    </row>
    <row r="88" spans="1:15" ht="24" customHeight="1">
      <c r="A88" s="204" t="s">
        <v>175</v>
      </c>
      <c r="B88" s="204"/>
      <c r="C88" s="210" t="s">
        <v>435</v>
      </c>
      <c r="D88" s="308"/>
      <c r="E88" s="275"/>
      <c r="F88" s="288"/>
      <c r="G88" s="207">
        <v>190</v>
      </c>
      <c r="H88" s="204" t="s">
        <v>197</v>
      </c>
      <c r="I88" s="214"/>
      <c r="J88" s="215"/>
      <c r="K88" s="216"/>
      <c r="O88" s="299"/>
    </row>
    <row r="89" spans="1:15" ht="24" customHeight="1">
      <c r="A89" s="204" t="s">
        <v>175</v>
      </c>
      <c r="B89" s="204"/>
      <c r="C89" s="210" t="s">
        <v>288</v>
      </c>
      <c r="D89" s="307"/>
      <c r="E89" s="275"/>
      <c r="F89" s="287"/>
      <c r="G89" s="207">
        <v>1</v>
      </c>
      <c r="H89" s="204" t="s">
        <v>209</v>
      </c>
      <c r="I89" s="208"/>
      <c r="K89" s="216"/>
      <c r="O89" s="299"/>
    </row>
    <row r="90" spans="1:15" ht="24" customHeight="1">
      <c r="A90" s="204" t="s">
        <v>175</v>
      </c>
      <c r="B90" s="204"/>
      <c r="D90" s="307"/>
      <c r="E90" s="276"/>
      <c r="F90" s="287"/>
      <c r="I90" s="208"/>
      <c r="K90" s="254"/>
    </row>
    <row r="91" spans="1:15" ht="24" customHeight="1">
      <c r="A91" s="204" t="s">
        <v>175</v>
      </c>
      <c r="B91" s="204"/>
      <c r="D91" s="307"/>
      <c r="E91" s="276"/>
      <c r="F91" s="287"/>
      <c r="I91" s="214"/>
      <c r="J91" s="215"/>
      <c r="K91" s="254"/>
    </row>
    <row r="92" spans="1:15" ht="24" customHeight="1">
      <c r="A92" s="204" t="s">
        <v>175</v>
      </c>
      <c r="B92" s="204"/>
      <c r="D92" s="307"/>
      <c r="E92" s="275"/>
      <c r="F92" s="287"/>
      <c r="I92" s="214"/>
      <c r="J92" s="215"/>
      <c r="K92" s="254"/>
    </row>
    <row r="93" spans="1:15" ht="24" customHeight="1">
      <c r="A93" s="204" t="s">
        <v>175</v>
      </c>
      <c r="B93" s="204"/>
      <c r="D93" s="307"/>
      <c r="E93" s="275"/>
      <c r="F93" s="287"/>
      <c r="I93" s="214"/>
      <c r="J93" s="215"/>
      <c r="K93" s="254"/>
    </row>
    <row r="94" spans="1:15" ht="24" customHeight="1">
      <c r="A94" s="204" t="s">
        <v>175</v>
      </c>
      <c r="B94" s="204"/>
      <c r="D94" s="307"/>
      <c r="E94" s="275"/>
      <c r="F94" s="287"/>
      <c r="I94" s="214"/>
      <c r="J94" s="215"/>
      <c r="K94" s="254"/>
    </row>
    <row r="95" spans="1:15" ht="24" customHeight="1">
      <c r="A95" s="204"/>
      <c r="B95" s="204"/>
      <c r="D95" s="307"/>
      <c r="E95" s="275"/>
      <c r="F95" s="287"/>
      <c r="I95" s="214"/>
      <c r="J95" s="215"/>
      <c r="K95" s="254"/>
    </row>
    <row r="96" spans="1:15" ht="24" customHeight="1">
      <c r="A96" s="204" t="s">
        <v>175</v>
      </c>
      <c r="B96" s="204"/>
      <c r="C96" s="417" t="s">
        <v>282</v>
      </c>
      <c r="D96" s="306" t="s">
        <v>253</v>
      </c>
      <c r="E96" s="275"/>
      <c r="F96" s="287"/>
      <c r="I96" s="214"/>
      <c r="J96" s="215"/>
      <c r="K96" s="254"/>
    </row>
    <row r="97" spans="1:15" ht="24" customHeight="1">
      <c r="A97" s="204" t="s">
        <v>175</v>
      </c>
      <c r="B97" s="204"/>
      <c r="D97" s="307"/>
      <c r="E97" s="275"/>
      <c r="F97" s="287"/>
      <c r="I97" s="214"/>
      <c r="J97" s="215"/>
      <c r="K97" s="254"/>
    </row>
    <row r="98" spans="1:15" ht="24" customHeight="1">
      <c r="A98" s="204" t="s">
        <v>175</v>
      </c>
      <c r="B98" s="204"/>
      <c r="C98" s="316" t="s">
        <v>289</v>
      </c>
      <c r="D98" s="304" t="s">
        <v>252</v>
      </c>
      <c r="E98" s="275"/>
      <c r="F98" s="287"/>
      <c r="I98" s="208"/>
      <c r="K98" s="254"/>
      <c r="O98" s="300"/>
    </row>
    <row r="99" spans="1:15" ht="24" customHeight="1">
      <c r="A99" s="204" t="s">
        <v>175</v>
      </c>
      <c r="B99" s="204"/>
      <c r="C99" s="194" t="s">
        <v>212</v>
      </c>
      <c r="D99" s="304"/>
      <c r="E99" s="275"/>
      <c r="F99" s="287"/>
      <c r="I99" s="208"/>
      <c r="K99" s="254"/>
      <c r="O99" s="300"/>
    </row>
    <row r="100" spans="1:15" ht="24" customHeight="1">
      <c r="A100" s="204" t="s">
        <v>175</v>
      </c>
      <c r="B100" s="204"/>
      <c r="C100" s="210" t="s">
        <v>363</v>
      </c>
      <c r="D100" s="304"/>
      <c r="E100" s="275" t="s">
        <v>364</v>
      </c>
      <c r="F100" s="287"/>
      <c r="G100" s="207">
        <v>1</v>
      </c>
      <c r="H100" s="204" t="s">
        <v>239</v>
      </c>
      <c r="I100" s="214"/>
      <c r="J100" s="215"/>
      <c r="K100" s="216"/>
      <c r="O100" s="299"/>
    </row>
    <row r="101" spans="1:15" ht="24" customHeight="1">
      <c r="A101" s="204" t="s">
        <v>175</v>
      </c>
      <c r="B101" s="204"/>
      <c r="D101" s="307"/>
      <c r="E101" s="275"/>
      <c r="F101" s="287"/>
      <c r="I101" s="208"/>
      <c r="K101" s="254"/>
    </row>
    <row r="102" spans="1:15" ht="24" customHeight="1">
      <c r="A102" s="204" t="s">
        <v>175</v>
      </c>
      <c r="B102" s="204"/>
      <c r="D102" s="304"/>
      <c r="E102" s="275"/>
      <c r="F102" s="287"/>
      <c r="I102" s="208"/>
      <c r="K102" s="216"/>
    </row>
    <row r="103" spans="1:15" ht="24" customHeight="1">
      <c r="A103" s="204" t="s">
        <v>175</v>
      </c>
      <c r="B103" s="204"/>
      <c r="D103" s="307"/>
      <c r="E103" s="275"/>
      <c r="F103" s="287"/>
      <c r="I103" s="208"/>
      <c r="K103" s="254"/>
    </row>
    <row r="104" spans="1:15" ht="24" customHeight="1">
      <c r="A104" s="204" t="s">
        <v>175</v>
      </c>
      <c r="B104" s="204"/>
      <c r="D104" s="307"/>
      <c r="E104" s="275"/>
      <c r="F104" s="287"/>
      <c r="I104" s="208"/>
      <c r="K104" s="254"/>
    </row>
    <row r="105" spans="1:15" ht="24" customHeight="1">
      <c r="A105" s="204" t="s">
        <v>175</v>
      </c>
      <c r="B105" s="204"/>
      <c r="D105" s="307"/>
      <c r="E105" s="275"/>
      <c r="F105" s="287"/>
      <c r="I105" s="208"/>
      <c r="K105" s="254"/>
    </row>
    <row r="106" spans="1:15" ht="24" customHeight="1">
      <c r="A106" s="204" t="s">
        <v>175</v>
      </c>
      <c r="B106" s="204"/>
      <c r="D106" s="307"/>
      <c r="E106" s="275"/>
      <c r="F106" s="287"/>
      <c r="I106" s="208"/>
      <c r="K106" s="254"/>
    </row>
    <row r="107" spans="1:15" ht="24" customHeight="1">
      <c r="A107" s="204" t="s">
        <v>175</v>
      </c>
      <c r="B107" s="204"/>
      <c r="D107" s="307"/>
      <c r="E107" s="275"/>
      <c r="F107" s="287"/>
      <c r="I107" s="208"/>
      <c r="K107" s="254"/>
    </row>
    <row r="108" spans="1:15" ht="24" customHeight="1">
      <c r="A108" s="204" t="s">
        <v>175</v>
      </c>
      <c r="B108" s="204"/>
      <c r="D108" s="307"/>
      <c r="E108" s="275"/>
      <c r="F108" s="287"/>
      <c r="I108" s="208"/>
      <c r="K108" s="254"/>
    </row>
    <row r="109" spans="1:15" ht="24" customHeight="1">
      <c r="A109" s="204" t="s">
        <v>175</v>
      </c>
      <c r="B109" s="204"/>
      <c r="D109" s="307"/>
      <c r="E109" s="283"/>
      <c r="F109" s="288"/>
      <c r="I109" s="208"/>
      <c r="K109" s="254"/>
    </row>
    <row r="110" spans="1:15" ht="24" customHeight="1">
      <c r="A110" s="204" t="s">
        <v>175</v>
      </c>
      <c r="B110" s="204"/>
      <c r="D110" s="307"/>
      <c r="E110" s="283"/>
      <c r="F110" s="288"/>
      <c r="I110" s="214"/>
      <c r="J110" s="215"/>
      <c r="K110" s="254"/>
    </row>
    <row r="111" spans="1:15" ht="24" customHeight="1">
      <c r="A111" s="204" t="s">
        <v>175</v>
      </c>
      <c r="B111" s="204"/>
      <c r="D111" s="307"/>
      <c r="E111" s="283"/>
      <c r="F111" s="288"/>
      <c r="I111" s="214"/>
      <c r="J111" s="215"/>
      <c r="K111" s="254"/>
    </row>
    <row r="112" spans="1:15" ht="24" customHeight="1">
      <c r="A112" s="204" t="s">
        <v>175</v>
      </c>
      <c r="B112" s="204"/>
      <c r="D112" s="307"/>
      <c r="E112" s="283"/>
      <c r="F112" s="288"/>
      <c r="I112" s="214"/>
      <c r="J112" s="215"/>
      <c r="K112" s="254"/>
    </row>
    <row r="113" spans="1:15" ht="24" customHeight="1">
      <c r="A113" s="204" t="s">
        <v>175</v>
      </c>
      <c r="B113" s="204"/>
      <c r="D113" s="307"/>
      <c r="E113" s="283"/>
      <c r="F113" s="288"/>
      <c r="I113" s="214"/>
      <c r="J113" s="215"/>
      <c r="K113" s="254"/>
    </row>
    <row r="114" spans="1:15" ht="24" customHeight="1">
      <c r="A114" s="204"/>
      <c r="B114" s="204"/>
      <c r="D114" s="307"/>
      <c r="E114" s="283"/>
      <c r="F114" s="288"/>
      <c r="I114" s="214"/>
      <c r="J114" s="215"/>
      <c r="K114" s="254"/>
    </row>
    <row r="115" spans="1:15" ht="24" customHeight="1">
      <c r="A115" s="204" t="s">
        <v>175</v>
      </c>
      <c r="B115" s="204"/>
      <c r="C115" s="417" t="s">
        <v>289</v>
      </c>
      <c r="D115" s="306" t="s">
        <v>253</v>
      </c>
      <c r="E115" s="283"/>
      <c r="F115" s="288"/>
      <c r="I115" s="214"/>
      <c r="J115" s="215"/>
      <c r="K115" s="254"/>
    </row>
    <row r="116" spans="1:15" ht="24" customHeight="1">
      <c r="A116" s="204" t="s">
        <v>175</v>
      </c>
      <c r="B116" s="204"/>
      <c r="D116" s="307"/>
      <c r="E116" s="283"/>
      <c r="F116" s="288"/>
      <c r="I116" s="214"/>
      <c r="J116" s="215"/>
      <c r="K116" s="254"/>
    </row>
    <row r="117" spans="1:15" ht="24" customHeight="1">
      <c r="A117" s="204" t="s">
        <v>175</v>
      </c>
      <c r="B117" s="204"/>
      <c r="C117" s="316" t="s">
        <v>290</v>
      </c>
      <c r="D117" s="304" t="s">
        <v>180</v>
      </c>
      <c r="E117" s="275"/>
      <c r="F117" s="287"/>
      <c r="I117" s="208"/>
      <c r="K117" s="254"/>
    </row>
    <row r="118" spans="1:15" ht="24" customHeight="1">
      <c r="A118" s="204" t="s">
        <v>175</v>
      </c>
      <c r="B118" s="204"/>
      <c r="D118" s="307"/>
      <c r="E118" s="275"/>
      <c r="F118" s="287"/>
      <c r="I118" s="208"/>
      <c r="K118" s="254"/>
      <c r="O118" s="399"/>
    </row>
    <row r="119" spans="1:15" ht="24" customHeight="1">
      <c r="A119" s="204" t="s">
        <v>175</v>
      </c>
      <c r="B119" s="204"/>
      <c r="C119" s="210" t="s">
        <v>459</v>
      </c>
      <c r="D119" s="307"/>
      <c r="E119" s="275" t="s">
        <v>219</v>
      </c>
      <c r="F119" s="287" t="s">
        <v>1002</v>
      </c>
      <c r="G119" s="207">
        <v>7.1</v>
      </c>
      <c r="H119" s="204" t="s">
        <v>197</v>
      </c>
      <c r="I119" s="208"/>
      <c r="K119" s="216"/>
    </row>
    <row r="120" spans="1:15" ht="24" customHeight="1">
      <c r="A120" s="204" t="s">
        <v>175</v>
      </c>
      <c r="B120" s="204"/>
      <c r="C120" s="210" t="s">
        <v>460</v>
      </c>
      <c r="D120" s="307"/>
      <c r="E120" s="275" t="s">
        <v>220</v>
      </c>
      <c r="F120" s="287" t="s">
        <v>168</v>
      </c>
      <c r="G120" s="207">
        <v>16.399999999999999</v>
      </c>
      <c r="H120" s="204" t="s">
        <v>197</v>
      </c>
      <c r="I120" s="208"/>
      <c r="K120" s="216"/>
    </row>
    <row r="121" spans="1:15" ht="24" customHeight="1">
      <c r="A121" s="204" t="s">
        <v>175</v>
      </c>
      <c r="B121" s="204"/>
      <c r="C121" s="210" t="s">
        <v>456</v>
      </c>
      <c r="D121" s="307"/>
      <c r="E121" s="275" t="s">
        <v>457</v>
      </c>
      <c r="F121" s="287"/>
      <c r="G121" s="207">
        <v>1</v>
      </c>
      <c r="H121" s="204" t="s">
        <v>28</v>
      </c>
      <c r="I121" s="208"/>
      <c r="K121" s="216"/>
      <c r="O121" s="299"/>
    </row>
    <row r="122" spans="1:15" ht="24" customHeight="1">
      <c r="A122" s="204" t="s">
        <v>175</v>
      </c>
      <c r="B122" s="204"/>
      <c r="D122" s="307"/>
      <c r="E122" s="275"/>
      <c r="F122" s="287"/>
      <c r="I122" s="208"/>
      <c r="K122" s="216"/>
    </row>
    <row r="123" spans="1:15" ht="24" customHeight="1">
      <c r="A123" s="204"/>
      <c r="B123" s="204"/>
      <c r="D123" s="307"/>
      <c r="E123" s="275"/>
      <c r="F123" s="287"/>
      <c r="I123" s="208"/>
      <c r="K123" s="216"/>
    </row>
    <row r="124" spans="1:15" ht="24" customHeight="1">
      <c r="A124" s="204"/>
      <c r="B124" s="204"/>
      <c r="D124" s="307"/>
      <c r="E124" s="275"/>
      <c r="F124" s="287"/>
      <c r="I124" s="208"/>
      <c r="K124" s="216"/>
    </row>
    <row r="125" spans="1:15" ht="24" customHeight="1">
      <c r="A125" s="204"/>
      <c r="B125" s="204"/>
      <c r="D125" s="307"/>
      <c r="E125" s="275"/>
      <c r="F125" s="287"/>
      <c r="I125" s="208"/>
      <c r="K125" s="216"/>
    </row>
    <row r="126" spans="1:15" ht="24" customHeight="1">
      <c r="A126" s="204"/>
      <c r="B126" s="204"/>
      <c r="D126" s="307"/>
      <c r="E126" s="275"/>
      <c r="F126" s="287"/>
      <c r="I126" s="208"/>
      <c r="K126" s="216"/>
    </row>
    <row r="127" spans="1:15" ht="24" customHeight="1">
      <c r="A127" s="204"/>
      <c r="B127" s="204"/>
      <c r="D127" s="307"/>
      <c r="E127" s="275"/>
      <c r="F127" s="287"/>
      <c r="I127" s="208"/>
      <c r="K127" s="216"/>
    </row>
    <row r="128" spans="1:15" ht="24" customHeight="1">
      <c r="A128" s="204" t="s">
        <v>175</v>
      </c>
      <c r="B128" s="204"/>
      <c r="D128" s="307"/>
      <c r="E128" s="283"/>
      <c r="F128" s="288"/>
      <c r="I128" s="214"/>
      <c r="J128" s="215"/>
      <c r="K128" s="254"/>
    </row>
    <row r="129" spans="1:15" ht="24" customHeight="1">
      <c r="A129" s="204" t="s">
        <v>175</v>
      </c>
      <c r="B129" s="204"/>
      <c r="D129" s="307"/>
      <c r="E129" s="283"/>
      <c r="F129" s="288"/>
      <c r="I129" s="214"/>
      <c r="J129" s="215"/>
      <c r="K129" s="254"/>
    </row>
    <row r="130" spans="1:15" ht="24" customHeight="1">
      <c r="A130" s="204"/>
      <c r="B130" s="204"/>
      <c r="D130" s="307"/>
      <c r="E130" s="283"/>
      <c r="F130" s="288"/>
      <c r="I130" s="214"/>
      <c r="J130" s="215"/>
      <c r="K130" s="254"/>
    </row>
    <row r="131" spans="1:15" ht="24" customHeight="1">
      <c r="A131" s="204" t="s">
        <v>175</v>
      </c>
      <c r="B131" s="204"/>
      <c r="D131" s="307"/>
      <c r="E131" s="283"/>
      <c r="F131" s="288"/>
      <c r="I131" s="214"/>
      <c r="J131" s="215"/>
      <c r="K131" s="254"/>
    </row>
    <row r="132" spans="1:15" ht="24" customHeight="1">
      <c r="A132" s="204" t="s">
        <v>175</v>
      </c>
      <c r="B132" s="204"/>
      <c r="D132" s="307"/>
      <c r="E132" s="283"/>
      <c r="F132" s="288"/>
      <c r="I132" s="214"/>
      <c r="J132" s="215"/>
      <c r="K132" s="254"/>
    </row>
    <row r="133" spans="1:15" ht="24" customHeight="1">
      <c r="A133" s="204"/>
      <c r="B133" s="204"/>
      <c r="D133" s="307"/>
      <c r="E133" s="283"/>
      <c r="F133" s="288"/>
      <c r="I133" s="214"/>
      <c r="J133" s="215"/>
      <c r="K133" s="254"/>
    </row>
    <row r="134" spans="1:15" ht="24" customHeight="1">
      <c r="A134" s="204" t="s">
        <v>175</v>
      </c>
      <c r="B134" s="204"/>
      <c r="C134" s="417" t="s">
        <v>290</v>
      </c>
      <c r="D134" s="306" t="s">
        <v>253</v>
      </c>
      <c r="E134" s="283"/>
      <c r="F134" s="288"/>
      <c r="I134" s="214"/>
      <c r="J134" s="215"/>
      <c r="K134" s="254"/>
    </row>
    <row r="135" spans="1:15" ht="24" customHeight="1">
      <c r="A135" s="204" t="s">
        <v>175</v>
      </c>
      <c r="B135" s="204"/>
      <c r="D135" s="307"/>
      <c r="E135" s="283"/>
      <c r="F135" s="288"/>
      <c r="I135" s="214"/>
      <c r="J135" s="215"/>
      <c r="K135" s="254"/>
    </row>
    <row r="136" spans="1:15" ht="24" customHeight="1">
      <c r="A136" s="204" t="s">
        <v>175</v>
      </c>
      <c r="B136" s="204"/>
      <c r="C136" s="316" t="s">
        <v>292</v>
      </c>
      <c r="D136" s="304" t="s">
        <v>154</v>
      </c>
      <c r="E136" s="275"/>
      <c r="F136" s="287"/>
    </row>
    <row r="137" spans="1:15" ht="24" customHeight="1">
      <c r="A137" s="204" t="s">
        <v>175</v>
      </c>
      <c r="B137" s="204"/>
      <c r="C137" s="194" t="s">
        <v>212</v>
      </c>
      <c r="D137" s="307"/>
      <c r="E137" s="275"/>
      <c r="F137" s="287"/>
      <c r="O137" s="329"/>
    </row>
    <row r="138" spans="1:15" ht="24" customHeight="1">
      <c r="A138" s="204" t="s">
        <v>175</v>
      </c>
      <c r="B138" s="204" t="s">
        <v>223</v>
      </c>
      <c r="C138" s="210" t="s">
        <v>454</v>
      </c>
      <c r="D138" s="307"/>
      <c r="E138" s="628" t="s">
        <v>602</v>
      </c>
      <c r="F138" s="629"/>
      <c r="G138" s="207">
        <v>1</v>
      </c>
      <c r="H138" s="204" t="s">
        <v>179</v>
      </c>
      <c r="K138" s="216"/>
      <c r="O138" s="299"/>
    </row>
    <row r="139" spans="1:15" ht="24" customHeight="1">
      <c r="A139" s="204" t="s">
        <v>175</v>
      </c>
      <c r="B139" s="204" t="s">
        <v>223</v>
      </c>
      <c r="C139" s="210" t="s">
        <v>455</v>
      </c>
      <c r="D139" s="307"/>
      <c r="E139" s="275" t="s">
        <v>603</v>
      </c>
      <c r="F139" s="287"/>
      <c r="G139" s="207">
        <v>1</v>
      </c>
      <c r="H139" s="204" t="s">
        <v>179</v>
      </c>
      <c r="K139" s="216"/>
      <c r="O139" s="299"/>
    </row>
    <row r="140" spans="1:15" ht="24" customHeight="1">
      <c r="A140" s="204" t="s">
        <v>175</v>
      </c>
      <c r="B140" s="204" t="s">
        <v>223</v>
      </c>
      <c r="C140" s="210" t="s">
        <v>405</v>
      </c>
      <c r="D140" s="307"/>
      <c r="E140" s="275"/>
      <c r="F140" s="287"/>
      <c r="G140" s="207">
        <v>1</v>
      </c>
      <c r="H140" s="204" t="s">
        <v>239</v>
      </c>
      <c r="K140" s="216"/>
      <c r="O140" s="299"/>
    </row>
    <row r="141" spans="1:15" ht="24" customHeight="1">
      <c r="A141" s="204"/>
      <c r="B141" s="204"/>
      <c r="C141" s="210"/>
      <c r="D141" s="307"/>
      <c r="E141" s="275"/>
      <c r="F141" s="287"/>
      <c r="K141" s="216"/>
      <c r="O141" s="300"/>
    </row>
    <row r="142" spans="1:15" ht="24" customHeight="1">
      <c r="A142" s="204" t="s">
        <v>175</v>
      </c>
      <c r="B142" s="204" t="s">
        <v>221</v>
      </c>
      <c r="C142" s="210" t="s">
        <v>1378</v>
      </c>
      <c r="D142" s="308"/>
      <c r="E142" s="275"/>
      <c r="F142" s="288"/>
      <c r="G142" s="207">
        <v>16.600000000000001</v>
      </c>
      <c r="H142" s="204" t="s">
        <v>197</v>
      </c>
      <c r="K142" s="216"/>
      <c r="O142" s="299"/>
    </row>
    <row r="143" spans="1:15" ht="23.25" customHeight="1">
      <c r="A143" s="204"/>
      <c r="B143" s="204"/>
      <c r="C143" s="210" t="s">
        <v>402</v>
      </c>
      <c r="D143" s="307"/>
      <c r="E143" s="275" t="s">
        <v>488</v>
      </c>
      <c r="F143" s="287"/>
      <c r="G143" s="207">
        <v>105.8</v>
      </c>
      <c r="H143" s="204" t="s">
        <v>178</v>
      </c>
      <c r="K143" s="216"/>
      <c r="O143" s="299"/>
    </row>
    <row r="144" spans="1:15" ht="24" customHeight="1">
      <c r="A144" s="204"/>
      <c r="B144" s="204"/>
      <c r="C144" s="210" t="s">
        <v>487</v>
      </c>
      <c r="D144" s="307"/>
      <c r="E144" s="275" t="s">
        <v>489</v>
      </c>
      <c r="F144" s="287" t="s">
        <v>490</v>
      </c>
      <c r="G144" s="207">
        <v>3.8</v>
      </c>
      <c r="H144" s="204" t="s">
        <v>178</v>
      </c>
      <c r="K144" s="216"/>
      <c r="O144" s="299"/>
    </row>
    <row r="145" spans="1:15" ht="24" customHeight="1">
      <c r="A145" s="204"/>
      <c r="B145" s="204"/>
      <c r="C145" s="210" t="s">
        <v>487</v>
      </c>
      <c r="D145" s="307"/>
      <c r="E145" s="275" t="s">
        <v>491</v>
      </c>
      <c r="F145" s="287"/>
      <c r="G145" s="207">
        <v>45.8</v>
      </c>
      <c r="H145" s="204" t="s">
        <v>178</v>
      </c>
      <c r="K145" s="216"/>
      <c r="O145" s="299"/>
    </row>
    <row r="146" spans="1:15" ht="24" customHeight="1">
      <c r="A146" s="204"/>
      <c r="B146" s="204"/>
      <c r="C146" s="210" t="s">
        <v>566</v>
      </c>
      <c r="D146" s="307"/>
      <c r="E146" s="630" t="s">
        <v>567</v>
      </c>
      <c r="F146" s="635"/>
      <c r="G146" s="207">
        <v>1</v>
      </c>
      <c r="H146" s="204" t="s">
        <v>28</v>
      </c>
      <c r="K146" s="216"/>
      <c r="O146" s="299"/>
    </row>
    <row r="147" spans="1:15" ht="24" customHeight="1">
      <c r="A147" s="204"/>
      <c r="B147" s="204"/>
      <c r="C147" s="210"/>
      <c r="D147" s="307"/>
      <c r="E147" s="630" t="s">
        <v>568</v>
      </c>
      <c r="F147" s="629"/>
      <c r="K147" s="216"/>
      <c r="O147" s="299"/>
    </row>
    <row r="148" spans="1:15" ht="24" customHeight="1">
      <c r="A148" s="204" t="s">
        <v>175</v>
      </c>
      <c r="B148" s="204"/>
      <c r="C148" s="194" t="s">
        <v>213</v>
      </c>
      <c r="D148" s="307"/>
      <c r="E148" s="275"/>
      <c r="F148" s="287"/>
      <c r="K148" s="216"/>
      <c r="O148" s="300"/>
    </row>
    <row r="149" spans="1:15" ht="24" customHeight="1">
      <c r="A149" s="204" t="s">
        <v>175</v>
      </c>
      <c r="B149" s="204" t="s">
        <v>221</v>
      </c>
      <c r="C149" s="210" t="s">
        <v>217</v>
      </c>
      <c r="D149" s="307"/>
      <c r="E149" s="275" t="s">
        <v>497</v>
      </c>
      <c r="F149" s="287"/>
      <c r="G149" s="207">
        <v>15.2</v>
      </c>
      <c r="H149" s="204" t="s">
        <v>178</v>
      </c>
      <c r="K149" s="216"/>
      <c r="O149" s="299"/>
    </row>
    <row r="150" spans="1:15" ht="24" customHeight="1">
      <c r="A150" s="204"/>
      <c r="B150" s="204"/>
      <c r="C150" s="210" t="s">
        <v>217</v>
      </c>
      <c r="D150" s="307"/>
      <c r="E150" s="275" t="s">
        <v>496</v>
      </c>
      <c r="F150" s="287"/>
      <c r="G150" s="207">
        <v>241.5</v>
      </c>
      <c r="H150" s="204" t="s">
        <v>178</v>
      </c>
      <c r="K150" s="216"/>
      <c r="O150" s="299"/>
    </row>
    <row r="151" spans="1:15" ht="24" customHeight="1">
      <c r="A151" s="204" t="s">
        <v>175</v>
      </c>
      <c r="B151" s="204" t="s">
        <v>221</v>
      </c>
      <c r="C151" s="210" t="s">
        <v>216</v>
      </c>
      <c r="D151" s="307"/>
      <c r="E151" s="275" t="s">
        <v>498</v>
      </c>
      <c r="F151" s="287"/>
      <c r="G151" s="207">
        <v>125.4</v>
      </c>
      <c r="H151" s="204" t="s">
        <v>178</v>
      </c>
      <c r="K151" s="216"/>
      <c r="O151" s="299"/>
    </row>
    <row r="152" spans="1:15" ht="24" customHeight="1">
      <c r="A152" s="204"/>
      <c r="B152" s="204"/>
      <c r="C152" s="210" t="s">
        <v>492</v>
      </c>
      <c r="D152" s="307"/>
      <c r="E152" s="275" t="s">
        <v>499</v>
      </c>
      <c r="F152" s="287"/>
      <c r="G152" s="207">
        <v>3.5</v>
      </c>
      <c r="H152" s="204" t="s">
        <v>197</v>
      </c>
      <c r="K152" s="216"/>
      <c r="O152" s="299"/>
    </row>
    <row r="153" spans="1:15" ht="24" customHeight="1">
      <c r="A153" s="204" t="s">
        <v>175</v>
      </c>
      <c r="B153" s="204" t="s">
        <v>221</v>
      </c>
      <c r="C153" s="210" t="s">
        <v>493</v>
      </c>
      <c r="D153" s="307"/>
      <c r="E153" s="275" t="s">
        <v>500</v>
      </c>
      <c r="F153" s="287"/>
      <c r="G153" s="207">
        <v>8.3000000000000007</v>
      </c>
      <c r="H153" s="204" t="s">
        <v>197</v>
      </c>
      <c r="K153" s="216"/>
      <c r="O153" s="299"/>
    </row>
    <row r="154" spans="1:15" ht="24" customHeight="1">
      <c r="A154" s="204"/>
      <c r="B154" s="204"/>
      <c r="C154" s="210" t="s">
        <v>600</v>
      </c>
      <c r="D154" s="307"/>
      <c r="E154" s="275" t="s">
        <v>601</v>
      </c>
      <c r="F154" s="287"/>
      <c r="G154" s="207">
        <v>1</v>
      </c>
      <c r="H154" s="204" t="s">
        <v>239</v>
      </c>
      <c r="K154" s="216"/>
      <c r="O154" s="299"/>
    </row>
    <row r="155" spans="1:15" ht="24" customHeight="1">
      <c r="A155" s="204"/>
      <c r="B155" s="204"/>
      <c r="C155" s="210" t="s">
        <v>494</v>
      </c>
      <c r="D155" s="307"/>
      <c r="E155" s="275" t="s">
        <v>501</v>
      </c>
      <c r="F155" s="287"/>
      <c r="G155" s="207">
        <v>157.6</v>
      </c>
      <c r="H155" s="204" t="s">
        <v>178</v>
      </c>
      <c r="K155" s="216"/>
      <c r="O155" s="299"/>
    </row>
    <row r="156" spans="1:15" ht="24" customHeight="1">
      <c r="A156" s="204"/>
      <c r="B156" s="204"/>
      <c r="C156" s="210" t="s">
        <v>495</v>
      </c>
      <c r="D156" s="307"/>
      <c r="E156" s="275" t="s">
        <v>501</v>
      </c>
      <c r="F156" s="287"/>
      <c r="G156" s="207">
        <v>153.19999999999999</v>
      </c>
      <c r="H156" s="204" t="s">
        <v>178</v>
      </c>
      <c r="K156" s="216"/>
      <c r="O156" s="299"/>
    </row>
    <row r="157" spans="1:15" ht="24" customHeight="1">
      <c r="A157" s="204"/>
      <c r="B157" s="204"/>
      <c r="C157" s="210" t="s">
        <v>502</v>
      </c>
      <c r="D157" s="307"/>
      <c r="E157" s="275" t="s">
        <v>501</v>
      </c>
      <c r="F157" s="287"/>
      <c r="G157" s="207">
        <v>91.8</v>
      </c>
      <c r="H157" s="204" t="s">
        <v>178</v>
      </c>
      <c r="K157" s="216"/>
      <c r="O157" s="299"/>
    </row>
    <row r="158" spans="1:15" ht="24" customHeight="1">
      <c r="A158" s="204"/>
      <c r="B158" s="204"/>
      <c r="C158" s="210" t="s">
        <v>503</v>
      </c>
      <c r="D158" s="307"/>
      <c r="E158" s="275" t="s">
        <v>504</v>
      </c>
      <c r="F158" s="287"/>
      <c r="G158" s="207">
        <v>69.400000000000006</v>
      </c>
      <c r="H158" s="204" t="s">
        <v>178</v>
      </c>
      <c r="K158" s="216"/>
      <c r="O158" s="299"/>
    </row>
    <row r="159" spans="1:15" ht="24" customHeight="1">
      <c r="A159" s="204"/>
      <c r="B159" s="204"/>
      <c r="C159" s="210" t="s">
        <v>502</v>
      </c>
      <c r="D159" s="307"/>
      <c r="E159" s="275" t="s">
        <v>504</v>
      </c>
      <c r="F159" s="287"/>
      <c r="G159" s="207">
        <v>102.7</v>
      </c>
      <c r="H159" s="204" t="s">
        <v>197</v>
      </c>
      <c r="K159" s="216"/>
      <c r="O159" s="299"/>
    </row>
    <row r="160" spans="1:15" ht="24" customHeight="1">
      <c r="A160" s="204"/>
      <c r="B160" s="204"/>
      <c r="C160" s="210" t="s">
        <v>503</v>
      </c>
      <c r="D160" s="307"/>
      <c r="E160" s="275" t="s">
        <v>505</v>
      </c>
      <c r="F160" s="287"/>
      <c r="G160" s="207">
        <v>43.9</v>
      </c>
      <c r="H160" s="204" t="s">
        <v>178</v>
      </c>
      <c r="K160" s="216"/>
      <c r="O160" s="299"/>
    </row>
    <row r="161" spans="1:15" ht="24" customHeight="1">
      <c r="A161" s="204"/>
      <c r="B161" s="204"/>
      <c r="C161" s="210" t="s">
        <v>503</v>
      </c>
      <c r="D161" s="307"/>
      <c r="E161" s="275" t="s">
        <v>506</v>
      </c>
      <c r="F161" s="287"/>
      <c r="G161" s="207">
        <v>3.4</v>
      </c>
      <c r="H161" s="204" t="s">
        <v>178</v>
      </c>
      <c r="K161" s="216"/>
      <c r="O161" s="299"/>
    </row>
    <row r="162" spans="1:15" ht="24" customHeight="1">
      <c r="A162" s="204"/>
      <c r="B162" s="204"/>
      <c r="C162" s="210"/>
      <c r="D162" s="307"/>
      <c r="E162" s="275"/>
      <c r="F162" s="287"/>
      <c r="K162" s="216"/>
      <c r="O162" s="299"/>
    </row>
    <row r="163" spans="1:15" ht="24" customHeight="1">
      <c r="A163" s="204" t="s">
        <v>175</v>
      </c>
      <c r="B163" s="204" t="s">
        <v>222</v>
      </c>
      <c r="C163" s="210" t="s">
        <v>214</v>
      </c>
      <c r="D163" s="307"/>
      <c r="E163" s="628" t="s">
        <v>507</v>
      </c>
      <c r="F163" s="629"/>
      <c r="G163" s="207">
        <v>202.8</v>
      </c>
      <c r="H163" s="204" t="s">
        <v>178</v>
      </c>
      <c r="K163" s="216"/>
      <c r="O163" s="299"/>
    </row>
    <row r="164" spans="1:15" ht="24" customHeight="1">
      <c r="A164" s="204" t="s">
        <v>175</v>
      </c>
      <c r="B164" s="204" t="s">
        <v>222</v>
      </c>
      <c r="C164" s="210" t="s">
        <v>394</v>
      </c>
      <c r="D164" s="307"/>
      <c r="E164" s="275"/>
      <c r="F164" s="287"/>
      <c r="G164" s="207">
        <v>1</v>
      </c>
      <c r="H164" s="204" t="s">
        <v>239</v>
      </c>
      <c r="K164" s="216"/>
      <c r="O164" s="299"/>
    </row>
    <row r="165" spans="1:15" ht="24" customHeight="1">
      <c r="A165" s="204"/>
      <c r="B165" s="204"/>
      <c r="D165" s="307"/>
      <c r="E165" s="275"/>
      <c r="F165" s="287"/>
      <c r="K165" s="216"/>
      <c r="O165" s="300"/>
    </row>
    <row r="166" spans="1:15" ht="24" customHeight="1">
      <c r="A166" s="204" t="s">
        <v>175</v>
      </c>
      <c r="B166" s="204" t="s">
        <v>222</v>
      </c>
      <c r="C166" s="631" t="s">
        <v>570</v>
      </c>
      <c r="D166" s="632"/>
      <c r="E166" s="275" t="s">
        <v>569</v>
      </c>
      <c r="F166" s="287" t="s">
        <v>384</v>
      </c>
      <c r="G166" s="207">
        <v>2.8</v>
      </c>
      <c r="H166" s="204" t="s">
        <v>197</v>
      </c>
      <c r="K166" s="216"/>
      <c r="O166" s="299"/>
    </row>
    <row r="167" spans="1:15" ht="24" customHeight="1">
      <c r="A167" s="204" t="s">
        <v>175</v>
      </c>
      <c r="B167" s="204" t="s">
        <v>222</v>
      </c>
      <c r="C167" s="633" t="s">
        <v>571</v>
      </c>
      <c r="D167" s="634"/>
      <c r="E167" s="275" t="s">
        <v>572</v>
      </c>
      <c r="F167" s="287" t="s">
        <v>384</v>
      </c>
      <c r="G167" s="207">
        <v>6.5</v>
      </c>
      <c r="H167" s="204" t="s">
        <v>197</v>
      </c>
      <c r="K167" s="216"/>
      <c r="O167" s="299"/>
    </row>
    <row r="168" spans="1:15" ht="24" customHeight="1">
      <c r="A168" s="204"/>
      <c r="B168" s="204" t="s">
        <v>222</v>
      </c>
      <c r="C168" s="633" t="s">
        <v>573</v>
      </c>
      <c r="D168" s="634"/>
      <c r="E168" s="275" t="s">
        <v>575</v>
      </c>
      <c r="F168" s="287" t="s">
        <v>384</v>
      </c>
      <c r="G168" s="207">
        <v>1.6</v>
      </c>
      <c r="H168" s="204" t="s">
        <v>197</v>
      </c>
      <c r="K168" s="216"/>
      <c r="O168" s="299"/>
    </row>
    <row r="169" spans="1:15" ht="24" customHeight="1">
      <c r="A169" s="204"/>
      <c r="B169" s="204" t="s">
        <v>222</v>
      </c>
      <c r="C169" s="633" t="s">
        <v>574</v>
      </c>
      <c r="D169" s="634"/>
      <c r="E169" s="275"/>
      <c r="F169" s="287" t="s">
        <v>384</v>
      </c>
      <c r="G169" s="207">
        <v>1.2</v>
      </c>
      <c r="H169" s="204" t="s">
        <v>197</v>
      </c>
      <c r="K169" s="216"/>
      <c r="O169" s="299"/>
    </row>
    <row r="170" spans="1:15" ht="24" customHeight="1">
      <c r="A170" s="204" t="s">
        <v>175</v>
      </c>
      <c r="B170" s="204"/>
      <c r="C170" s="210"/>
      <c r="D170" s="475"/>
      <c r="E170" s="275"/>
      <c r="F170" s="287"/>
      <c r="K170" s="216"/>
      <c r="O170" s="300"/>
    </row>
    <row r="171" spans="1:15" ht="24" customHeight="1">
      <c r="A171" s="204" t="s">
        <v>175</v>
      </c>
      <c r="B171" s="204"/>
      <c r="C171" s="210" t="s">
        <v>576</v>
      </c>
      <c r="D171" s="475"/>
      <c r="E171" s="275" t="s">
        <v>577</v>
      </c>
      <c r="F171" s="287"/>
      <c r="G171" s="207">
        <v>1</v>
      </c>
      <c r="H171" s="204" t="s">
        <v>28</v>
      </c>
      <c r="K171" s="216"/>
      <c r="O171" s="299"/>
    </row>
    <row r="172" spans="1:15" ht="24" customHeight="1">
      <c r="A172" s="204"/>
      <c r="B172" s="204"/>
      <c r="C172" s="210" t="s">
        <v>576</v>
      </c>
      <c r="D172" s="475"/>
      <c r="E172" s="275" t="s">
        <v>578</v>
      </c>
      <c r="F172" s="287"/>
      <c r="G172" s="207">
        <v>1</v>
      </c>
      <c r="H172" s="204" t="s">
        <v>28</v>
      </c>
      <c r="K172" s="216"/>
      <c r="O172" s="299"/>
    </row>
    <row r="173" spans="1:15" ht="24" customHeight="1">
      <c r="A173" s="204"/>
      <c r="B173" s="204"/>
      <c r="C173" s="210" t="s">
        <v>576</v>
      </c>
      <c r="D173" s="475"/>
      <c r="E173" s="275" t="s">
        <v>579</v>
      </c>
      <c r="F173" s="287"/>
      <c r="G173" s="207">
        <v>1</v>
      </c>
      <c r="H173" s="204" t="s">
        <v>28</v>
      </c>
      <c r="K173" s="216"/>
      <c r="O173" s="299"/>
    </row>
    <row r="174" spans="1:15" ht="24" customHeight="1">
      <c r="A174" s="204"/>
      <c r="B174" s="204"/>
      <c r="C174" s="476" t="s">
        <v>236</v>
      </c>
      <c r="D174" s="475"/>
      <c r="E174" s="275"/>
      <c r="F174" s="287"/>
      <c r="G174" s="207">
        <v>1</v>
      </c>
      <c r="H174" s="204" t="s">
        <v>239</v>
      </c>
      <c r="K174" s="216"/>
      <c r="O174" s="299"/>
    </row>
    <row r="175" spans="1:15" ht="24" customHeight="1">
      <c r="A175" s="204"/>
      <c r="B175" s="204"/>
      <c r="C175" s="476" t="s">
        <v>241</v>
      </c>
      <c r="D175" s="475"/>
      <c r="E175" s="275"/>
      <c r="F175" s="287"/>
      <c r="G175" s="207">
        <v>1</v>
      </c>
      <c r="H175" s="204" t="s">
        <v>239</v>
      </c>
      <c r="K175" s="216"/>
      <c r="O175" s="299"/>
    </row>
    <row r="176" spans="1:15" ht="24" customHeight="1">
      <c r="A176" s="204"/>
      <c r="B176" s="204"/>
      <c r="C176" s="476"/>
      <c r="D176" s="475"/>
      <c r="E176" s="275"/>
      <c r="F176" s="287"/>
      <c r="K176" s="216"/>
      <c r="O176" s="299"/>
    </row>
    <row r="177" spans="1:15" ht="24" customHeight="1">
      <c r="A177" s="204"/>
      <c r="B177" s="204"/>
      <c r="C177" s="210" t="s">
        <v>580</v>
      </c>
      <c r="D177" s="475"/>
      <c r="E177" s="630" t="s">
        <v>1390</v>
      </c>
      <c r="F177" s="629"/>
      <c r="G177" s="207">
        <v>3</v>
      </c>
      <c r="H177" s="204" t="s">
        <v>197</v>
      </c>
      <c r="K177" s="216"/>
      <c r="O177" s="299"/>
    </row>
    <row r="178" spans="1:15" ht="24" customHeight="1">
      <c r="A178" s="204" t="s">
        <v>175</v>
      </c>
      <c r="B178" s="204"/>
      <c r="D178" s="307"/>
      <c r="E178" s="275"/>
      <c r="F178" s="287"/>
      <c r="K178" s="216"/>
      <c r="O178" s="299"/>
    </row>
    <row r="179" spans="1:15" ht="24" customHeight="1">
      <c r="A179" s="204"/>
      <c r="B179" s="204"/>
      <c r="D179" s="307"/>
      <c r="E179" s="275"/>
      <c r="F179" s="287"/>
      <c r="K179" s="216"/>
      <c r="O179" s="299"/>
    </row>
    <row r="180" spans="1:15" ht="24" customHeight="1">
      <c r="A180" s="204"/>
      <c r="B180" s="204"/>
      <c r="D180" s="307"/>
      <c r="E180" s="275"/>
      <c r="F180" s="287"/>
      <c r="K180" s="216"/>
      <c r="O180" s="299"/>
    </row>
    <row r="181" spans="1:15" ht="24" customHeight="1">
      <c r="A181" s="204"/>
      <c r="B181" s="204"/>
      <c r="D181" s="307"/>
      <c r="E181" s="275"/>
      <c r="F181" s="287"/>
      <c r="K181" s="216"/>
      <c r="O181" s="299"/>
    </row>
    <row r="182" spans="1:15" ht="24" customHeight="1">
      <c r="A182" s="204"/>
      <c r="B182" s="204"/>
      <c r="D182" s="307"/>
      <c r="E182" s="275"/>
      <c r="F182" s="287"/>
      <c r="K182" s="216"/>
      <c r="O182" s="299"/>
    </row>
    <row r="183" spans="1:15" ht="24" customHeight="1">
      <c r="A183" s="204" t="s">
        <v>175</v>
      </c>
      <c r="B183" s="204"/>
      <c r="D183" s="307"/>
      <c r="E183" s="275"/>
      <c r="F183" s="287"/>
      <c r="K183" s="216"/>
      <c r="O183" s="299"/>
    </row>
    <row r="184" spans="1:15" ht="24" customHeight="1">
      <c r="A184" s="204" t="s">
        <v>175</v>
      </c>
      <c r="B184" s="204"/>
      <c r="D184" s="307"/>
      <c r="E184" s="275"/>
      <c r="F184" s="287"/>
      <c r="K184" s="216"/>
      <c r="O184" s="299"/>
    </row>
    <row r="185" spans="1:15" ht="24" customHeight="1">
      <c r="A185" s="204" t="s">
        <v>175</v>
      </c>
      <c r="B185" s="204"/>
      <c r="D185" s="307"/>
      <c r="E185" s="275"/>
      <c r="F185" s="287"/>
      <c r="K185" s="216"/>
      <c r="O185" s="299"/>
    </row>
    <row r="186" spans="1:15" ht="24" customHeight="1">
      <c r="A186" s="204"/>
      <c r="B186" s="204"/>
      <c r="D186" s="307"/>
      <c r="E186" s="275"/>
      <c r="F186" s="287"/>
      <c r="K186" s="216"/>
      <c r="O186" s="299"/>
    </row>
    <row r="187" spans="1:15" ht="24" customHeight="1">
      <c r="A187" s="204"/>
      <c r="B187" s="204"/>
      <c r="D187" s="307"/>
      <c r="E187" s="275"/>
      <c r="F187" s="287"/>
      <c r="K187" s="216"/>
      <c r="O187" s="299"/>
    </row>
    <row r="188" spans="1:15" ht="24" customHeight="1">
      <c r="A188" s="204"/>
      <c r="B188" s="204"/>
      <c r="D188" s="307"/>
      <c r="E188" s="275"/>
      <c r="F188" s="287"/>
      <c r="K188" s="216"/>
      <c r="O188" s="299"/>
    </row>
    <row r="189" spans="1:15" ht="24" customHeight="1">
      <c r="A189" s="204"/>
      <c r="B189" s="204"/>
      <c r="D189" s="307"/>
      <c r="E189" s="275"/>
      <c r="F189" s="287"/>
      <c r="K189" s="216"/>
      <c r="O189" s="299"/>
    </row>
    <row r="190" spans="1:15" ht="24" customHeight="1">
      <c r="A190" s="204"/>
      <c r="B190" s="204"/>
      <c r="D190" s="307"/>
      <c r="E190" s="275"/>
      <c r="F190" s="287"/>
      <c r="K190" s="216"/>
      <c r="O190" s="299"/>
    </row>
    <row r="191" spans="1:15" ht="24" customHeight="1">
      <c r="A191" s="204" t="s">
        <v>175</v>
      </c>
      <c r="B191" s="204"/>
      <c r="C191" s="417" t="s">
        <v>292</v>
      </c>
      <c r="D191" s="306" t="s">
        <v>253</v>
      </c>
      <c r="E191" s="275"/>
      <c r="F191" s="287"/>
      <c r="O191" s="299"/>
    </row>
    <row r="192" spans="1:15" ht="24" customHeight="1">
      <c r="A192" s="204" t="s">
        <v>175</v>
      </c>
      <c r="B192" s="204"/>
      <c r="D192" s="307"/>
      <c r="E192" s="275"/>
      <c r="F192" s="287"/>
      <c r="O192" s="299"/>
    </row>
    <row r="193" spans="1:15" ht="24" customHeight="1">
      <c r="A193" s="204" t="s">
        <v>175</v>
      </c>
      <c r="B193" s="204"/>
      <c r="C193" s="316" t="s">
        <v>296</v>
      </c>
      <c r="D193" s="304" t="s">
        <v>291</v>
      </c>
      <c r="E193" s="275"/>
      <c r="F193" s="287"/>
      <c r="O193" s="299"/>
    </row>
    <row r="194" spans="1:15" ht="24" customHeight="1">
      <c r="A194" s="204" t="s">
        <v>175</v>
      </c>
      <c r="B194" s="204"/>
      <c r="C194" s="194" t="s">
        <v>212</v>
      </c>
      <c r="D194" s="307"/>
      <c r="E194" s="275"/>
      <c r="F194" s="287"/>
      <c r="O194" s="299"/>
    </row>
    <row r="195" spans="1:15" ht="24" customHeight="1">
      <c r="A195" s="204" t="s">
        <v>175</v>
      </c>
      <c r="B195" s="204"/>
      <c r="C195" s="210" t="s">
        <v>224</v>
      </c>
      <c r="D195" s="307"/>
      <c r="E195" s="275"/>
      <c r="F195" s="287"/>
      <c r="G195" s="207">
        <v>8.8000000000000007</v>
      </c>
      <c r="H195" s="204" t="s">
        <v>178</v>
      </c>
      <c r="K195" s="216"/>
      <c r="O195" s="299"/>
    </row>
    <row r="196" spans="1:15" ht="24" customHeight="1">
      <c r="A196" s="204" t="s">
        <v>175</v>
      </c>
      <c r="B196" s="204"/>
      <c r="C196" s="210" t="s">
        <v>225</v>
      </c>
      <c r="D196" s="307"/>
      <c r="E196" s="275" t="s">
        <v>226</v>
      </c>
      <c r="F196" s="287"/>
      <c r="G196" s="207">
        <v>9.9</v>
      </c>
      <c r="H196" s="204" t="s">
        <v>178</v>
      </c>
      <c r="K196" s="216"/>
      <c r="O196" s="299"/>
    </row>
    <row r="197" spans="1:15" ht="24" customHeight="1">
      <c r="A197" s="204" t="s">
        <v>175</v>
      </c>
      <c r="B197" s="204"/>
      <c r="C197" s="210" t="s">
        <v>227</v>
      </c>
      <c r="D197" s="307"/>
      <c r="E197" s="275"/>
      <c r="F197" s="287"/>
      <c r="G197" s="207">
        <v>6.3</v>
      </c>
      <c r="H197" s="204" t="s">
        <v>197</v>
      </c>
      <c r="K197" s="216"/>
      <c r="O197" s="299"/>
    </row>
    <row r="198" spans="1:15" ht="24" customHeight="1">
      <c r="A198" s="204" t="s">
        <v>175</v>
      </c>
      <c r="B198" s="204"/>
      <c r="C198" s="210" t="s">
        <v>228</v>
      </c>
      <c r="D198" s="307"/>
      <c r="E198" s="275" t="s">
        <v>234</v>
      </c>
      <c r="F198" s="287"/>
      <c r="G198" s="207">
        <v>1.1000000000000001</v>
      </c>
      <c r="H198" s="204" t="s">
        <v>178</v>
      </c>
      <c r="K198" s="216"/>
      <c r="O198" s="299"/>
    </row>
    <row r="199" spans="1:15" ht="24" customHeight="1">
      <c r="A199" s="204" t="s">
        <v>175</v>
      </c>
      <c r="B199" s="204"/>
      <c r="C199" s="210" t="s">
        <v>235</v>
      </c>
      <c r="D199" s="307"/>
      <c r="E199" s="275" t="s">
        <v>229</v>
      </c>
      <c r="F199" s="287"/>
      <c r="G199" s="207">
        <v>70.099999999999994</v>
      </c>
      <c r="H199" s="204" t="s">
        <v>178</v>
      </c>
      <c r="K199" s="216"/>
      <c r="O199" s="299"/>
    </row>
    <row r="200" spans="1:15" ht="24" customHeight="1">
      <c r="A200" s="204" t="s">
        <v>175</v>
      </c>
      <c r="B200" s="204"/>
      <c r="C200" s="210" t="s">
        <v>230</v>
      </c>
      <c r="D200" s="307"/>
      <c r="E200" s="275" t="s">
        <v>233</v>
      </c>
      <c r="F200" s="287"/>
      <c r="G200" s="207">
        <v>68</v>
      </c>
      <c r="H200" s="204" t="s">
        <v>197</v>
      </c>
      <c r="I200" s="214"/>
      <c r="J200" s="215"/>
      <c r="K200" s="216"/>
      <c r="O200" s="299"/>
    </row>
    <row r="201" spans="1:15" ht="24" customHeight="1">
      <c r="A201" s="204" t="s">
        <v>175</v>
      </c>
      <c r="B201" s="204"/>
      <c r="C201" s="210" t="s">
        <v>231</v>
      </c>
      <c r="D201" s="307"/>
      <c r="E201" s="275" t="s">
        <v>232</v>
      </c>
      <c r="F201" s="287"/>
      <c r="G201" s="207">
        <v>9.6</v>
      </c>
      <c r="H201" s="204" t="s">
        <v>178</v>
      </c>
      <c r="K201" s="216"/>
      <c r="O201" s="299"/>
    </row>
    <row r="202" spans="1:15" ht="24" customHeight="1">
      <c r="A202" s="204" t="s">
        <v>175</v>
      </c>
      <c r="B202" s="204"/>
      <c r="C202" s="210" t="s">
        <v>213</v>
      </c>
      <c r="D202" s="307"/>
      <c r="E202" s="275"/>
      <c r="F202" s="287"/>
      <c r="K202" s="216"/>
      <c r="O202" s="299"/>
    </row>
    <row r="203" spans="1:15" ht="24" customHeight="1">
      <c r="A203" s="204" t="s">
        <v>175</v>
      </c>
      <c r="B203" s="204"/>
      <c r="C203" s="210" t="s">
        <v>224</v>
      </c>
      <c r="D203" s="307"/>
      <c r="E203" s="275"/>
      <c r="F203" s="287"/>
      <c r="G203" s="207">
        <v>6.7</v>
      </c>
      <c r="H203" s="204" t="s">
        <v>178</v>
      </c>
      <c r="K203" s="216"/>
      <c r="O203" s="299"/>
    </row>
    <row r="204" spans="1:15" ht="24" customHeight="1">
      <c r="A204" s="204" t="s">
        <v>175</v>
      </c>
      <c r="B204" s="204"/>
      <c r="C204" s="210" t="s">
        <v>225</v>
      </c>
      <c r="D204" s="307"/>
      <c r="E204" s="275" t="s">
        <v>226</v>
      </c>
      <c r="F204" s="287"/>
      <c r="G204" s="207">
        <v>6.7</v>
      </c>
      <c r="H204" s="204" t="s">
        <v>178</v>
      </c>
      <c r="K204" s="216"/>
      <c r="O204" s="299"/>
    </row>
    <row r="205" spans="1:15" ht="24" customHeight="1">
      <c r="A205" s="204" t="s">
        <v>175</v>
      </c>
      <c r="B205" s="204"/>
      <c r="C205" s="210"/>
      <c r="D205" s="307"/>
      <c r="E205" s="275"/>
      <c r="F205" s="287"/>
      <c r="K205" s="216"/>
      <c r="O205" s="299"/>
    </row>
    <row r="206" spans="1:15" ht="24" customHeight="1">
      <c r="A206" s="204" t="s">
        <v>175</v>
      </c>
      <c r="B206" s="204"/>
      <c r="C206" s="210"/>
      <c r="D206" s="307"/>
      <c r="E206" s="275"/>
      <c r="F206" s="287"/>
      <c r="O206" s="299"/>
    </row>
    <row r="207" spans="1:15" ht="24" customHeight="1">
      <c r="A207" s="204" t="s">
        <v>175</v>
      </c>
      <c r="B207" s="204"/>
      <c r="C207" s="210"/>
      <c r="D207" s="307"/>
      <c r="E207" s="275"/>
      <c r="F207" s="287"/>
      <c r="O207" s="299"/>
    </row>
    <row r="208" spans="1:15" ht="24" customHeight="1">
      <c r="A208" s="204" t="s">
        <v>175</v>
      </c>
      <c r="B208" s="204"/>
      <c r="C208" s="210"/>
      <c r="D208" s="307"/>
      <c r="E208" s="275"/>
      <c r="F208" s="287"/>
      <c r="O208" s="299"/>
    </row>
    <row r="209" spans="1:15" ht="24" customHeight="1">
      <c r="A209" s="204"/>
      <c r="B209" s="204"/>
      <c r="C209" s="210"/>
      <c r="D209" s="307"/>
      <c r="E209" s="275"/>
      <c r="F209" s="287"/>
      <c r="O209" s="299"/>
    </row>
    <row r="210" spans="1:15" ht="24" customHeight="1">
      <c r="A210" s="204" t="s">
        <v>175</v>
      </c>
      <c r="B210" s="204"/>
      <c r="C210" s="417" t="s">
        <v>296</v>
      </c>
      <c r="D210" s="306" t="s">
        <v>253</v>
      </c>
      <c r="E210" s="275"/>
      <c r="F210" s="287"/>
    </row>
    <row r="211" spans="1:15" ht="24" customHeight="1">
      <c r="A211" s="204" t="s">
        <v>175</v>
      </c>
      <c r="B211" s="204"/>
      <c r="D211" s="307"/>
      <c r="E211" s="275"/>
      <c r="F211" s="287"/>
    </row>
    <row r="212" spans="1:15" ht="24" customHeight="1">
      <c r="A212" s="204" t="s">
        <v>175</v>
      </c>
      <c r="B212" s="204"/>
      <c r="C212" s="316" t="s">
        <v>299</v>
      </c>
      <c r="D212" s="304" t="s">
        <v>293</v>
      </c>
      <c r="E212" s="275"/>
      <c r="F212" s="287"/>
      <c r="I212" s="208"/>
      <c r="K212" s="254"/>
      <c r="O212" s="329"/>
    </row>
    <row r="213" spans="1:15" ht="24" customHeight="1">
      <c r="A213" s="204" t="s">
        <v>175</v>
      </c>
      <c r="B213" s="204"/>
      <c r="C213" s="194" t="s">
        <v>401</v>
      </c>
      <c r="D213" s="307"/>
      <c r="E213" s="275"/>
      <c r="F213" s="287"/>
      <c r="I213" s="214"/>
      <c r="J213" s="215"/>
      <c r="K213" s="254"/>
      <c r="O213" s="299"/>
    </row>
    <row r="214" spans="1:15" ht="24" customHeight="1">
      <c r="A214" s="204" t="s">
        <v>175</v>
      </c>
      <c r="B214" s="204"/>
      <c r="C214" s="204" t="s">
        <v>337</v>
      </c>
      <c r="D214" s="307" t="s">
        <v>436</v>
      </c>
      <c r="E214" s="275" t="s">
        <v>437</v>
      </c>
      <c r="F214" s="287" t="s">
        <v>297</v>
      </c>
      <c r="G214" s="207">
        <v>1</v>
      </c>
      <c r="H214" s="204" t="s">
        <v>179</v>
      </c>
      <c r="I214" s="214"/>
      <c r="J214" s="215"/>
      <c r="K214" s="216"/>
      <c r="O214" s="442"/>
    </row>
    <row r="215" spans="1:15" ht="24" customHeight="1">
      <c r="A215" s="204" t="s">
        <v>175</v>
      </c>
      <c r="B215" s="204"/>
      <c r="C215" s="204" t="s">
        <v>337</v>
      </c>
      <c r="D215" s="307" t="s">
        <v>438</v>
      </c>
      <c r="E215" s="275" t="s">
        <v>437</v>
      </c>
      <c r="F215" s="287" t="s">
        <v>1327</v>
      </c>
      <c r="G215" s="207">
        <v>1</v>
      </c>
      <c r="H215" s="204" t="s">
        <v>179</v>
      </c>
      <c r="I215" s="214"/>
      <c r="J215" s="215"/>
      <c r="K215" s="216"/>
      <c r="O215" s="442"/>
    </row>
    <row r="216" spans="1:15" ht="24" customHeight="1">
      <c r="A216" s="204" t="s">
        <v>175</v>
      </c>
      <c r="B216" s="204"/>
      <c r="C216" s="204" t="s">
        <v>440</v>
      </c>
      <c r="D216" s="307" t="s">
        <v>439</v>
      </c>
      <c r="E216" s="275" t="s">
        <v>441</v>
      </c>
      <c r="F216" s="287" t="s">
        <v>1327</v>
      </c>
      <c r="G216" s="207">
        <v>2</v>
      </c>
      <c r="H216" s="204" t="s">
        <v>179</v>
      </c>
      <c r="I216" s="214"/>
      <c r="J216" s="215"/>
      <c r="K216" s="216"/>
      <c r="O216" s="442"/>
    </row>
    <row r="217" spans="1:15" ht="24" customHeight="1">
      <c r="A217" s="204" t="s">
        <v>175</v>
      </c>
      <c r="B217" s="204"/>
      <c r="C217" s="204" t="s">
        <v>336</v>
      </c>
      <c r="D217" s="307" t="s">
        <v>382</v>
      </c>
      <c r="E217" s="275" t="s">
        <v>448</v>
      </c>
      <c r="F217" s="287" t="s">
        <v>1327</v>
      </c>
      <c r="G217" s="207">
        <v>3</v>
      </c>
      <c r="H217" s="204" t="s">
        <v>179</v>
      </c>
      <c r="I217" s="214"/>
      <c r="J217" s="215"/>
      <c r="K217" s="216"/>
      <c r="O217" s="442"/>
    </row>
    <row r="218" spans="1:15" ht="24" customHeight="1">
      <c r="A218" s="204" t="s">
        <v>175</v>
      </c>
      <c r="B218" s="204"/>
      <c r="C218" s="204" t="s">
        <v>379</v>
      </c>
      <c r="D218" s="307" t="s">
        <v>446</v>
      </c>
      <c r="E218" s="275" t="s">
        <v>448</v>
      </c>
      <c r="F218" s="287" t="s">
        <v>1327</v>
      </c>
      <c r="G218" s="207">
        <v>1</v>
      </c>
      <c r="H218" s="204" t="s">
        <v>179</v>
      </c>
      <c r="I218" s="214"/>
      <c r="J218" s="215"/>
      <c r="K218" s="216"/>
      <c r="O218" s="442"/>
    </row>
    <row r="219" spans="1:15" ht="24" customHeight="1">
      <c r="A219" s="204" t="s">
        <v>175</v>
      </c>
      <c r="B219" s="204"/>
      <c r="C219" s="204" t="s">
        <v>380</v>
      </c>
      <c r="D219" s="307" t="s">
        <v>445</v>
      </c>
      <c r="E219" s="275" t="s">
        <v>449</v>
      </c>
      <c r="F219" s="287" t="s">
        <v>1327</v>
      </c>
      <c r="G219" s="207">
        <v>2</v>
      </c>
      <c r="H219" s="204" t="s">
        <v>179</v>
      </c>
      <c r="I219" s="214"/>
      <c r="J219" s="215"/>
      <c r="K219" s="216"/>
      <c r="O219" s="442"/>
    </row>
    <row r="220" spans="1:15" ht="24" customHeight="1">
      <c r="A220" s="204" t="s">
        <v>175</v>
      </c>
      <c r="B220" s="204"/>
      <c r="C220" s="204" t="s">
        <v>381</v>
      </c>
      <c r="D220" s="307" t="s">
        <v>168</v>
      </c>
      <c r="E220" s="275" t="s">
        <v>450</v>
      </c>
      <c r="F220" s="287" t="s">
        <v>1327</v>
      </c>
      <c r="G220" s="207">
        <v>3</v>
      </c>
      <c r="H220" s="204" t="s">
        <v>179</v>
      </c>
      <c r="I220" s="214"/>
      <c r="J220" s="215"/>
      <c r="K220" s="216"/>
      <c r="O220" s="442"/>
    </row>
    <row r="221" spans="1:15" ht="24" customHeight="1">
      <c r="A221" s="204" t="s">
        <v>175</v>
      </c>
      <c r="B221" s="204"/>
      <c r="C221" s="204" t="s">
        <v>442</v>
      </c>
      <c r="D221" s="307" t="s">
        <v>168</v>
      </c>
      <c r="E221" s="275" t="s">
        <v>451</v>
      </c>
      <c r="F221" s="287" t="s">
        <v>1327</v>
      </c>
      <c r="G221" s="207">
        <v>2</v>
      </c>
      <c r="H221" s="204" t="s">
        <v>179</v>
      </c>
      <c r="I221" s="214"/>
      <c r="J221" s="215"/>
      <c r="K221" s="216"/>
      <c r="O221" s="442"/>
    </row>
    <row r="222" spans="1:15" ht="24" customHeight="1">
      <c r="A222" s="204"/>
      <c r="B222" s="204"/>
      <c r="C222" s="204" t="s">
        <v>443</v>
      </c>
      <c r="D222" s="307" t="s">
        <v>447</v>
      </c>
      <c r="E222" s="275" t="s">
        <v>452</v>
      </c>
      <c r="F222" s="287" t="s">
        <v>1327</v>
      </c>
      <c r="G222" s="207">
        <v>3</v>
      </c>
      <c r="H222" s="204" t="s">
        <v>179</v>
      </c>
      <c r="I222" s="214"/>
      <c r="J222" s="215"/>
      <c r="K222" s="216"/>
      <c r="O222" s="442"/>
    </row>
    <row r="223" spans="1:15" ht="24" customHeight="1">
      <c r="A223" s="204"/>
      <c r="B223" s="204"/>
      <c r="C223" s="204" t="s">
        <v>444</v>
      </c>
      <c r="D223" s="307" t="s">
        <v>168</v>
      </c>
      <c r="E223" s="275" t="s">
        <v>453</v>
      </c>
      <c r="F223" s="287" t="s">
        <v>1327</v>
      </c>
      <c r="G223" s="207">
        <v>4</v>
      </c>
      <c r="H223" s="204" t="s">
        <v>179</v>
      </c>
      <c r="I223" s="214"/>
      <c r="J223" s="215"/>
      <c r="K223" s="216"/>
      <c r="O223" s="442"/>
    </row>
    <row r="224" spans="1:15" ht="24" customHeight="1">
      <c r="A224" s="204"/>
      <c r="B224" s="204"/>
      <c r="D224" s="307"/>
      <c r="E224" s="275"/>
      <c r="F224" s="287"/>
      <c r="I224" s="214"/>
      <c r="J224" s="215"/>
      <c r="K224" s="216"/>
      <c r="O224" s="299"/>
    </row>
    <row r="225" spans="1:15" ht="24" customHeight="1">
      <c r="A225" s="204" t="s">
        <v>175</v>
      </c>
      <c r="B225" s="204"/>
      <c r="D225" s="307"/>
      <c r="E225" s="275"/>
      <c r="F225" s="287"/>
      <c r="I225" s="214"/>
      <c r="J225" s="215"/>
      <c r="K225" s="216"/>
      <c r="O225" s="299"/>
    </row>
    <row r="226" spans="1:15" ht="24" customHeight="1">
      <c r="A226" s="204" t="s">
        <v>175</v>
      </c>
      <c r="B226" s="204"/>
      <c r="C226" s="210" t="s">
        <v>237</v>
      </c>
      <c r="D226" s="307"/>
      <c r="E226" s="284"/>
      <c r="F226" s="294"/>
      <c r="I226" s="214"/>
      <c r="J226" s="194"/>
      <c r="K226" s="254"/>
      <c r="O226" s="299"/>
    </row>
    <row r="227" spans="1:15" ht="24" customHeight="1">
      <c r="A227" s="204"/>
      <c r="B227" s="204"/>
      <c r="D227" s="307"/>
      <c r="E227" s="284"/>
      <c r="F227" s="294"/>
      <c r="I227" s="214"/>
      <c r="J227" s="194"/>
      <c r="K227" s="254"/>
      <c r="O227" s="299"/>
    </row>
    <row r="228" spans="1:15" ht="24" customHeight="1">
      <c r="A228" s="204" t="s">
        <v>175</v>
      </c>
      <c r="B228" s="204"/>
      <c r="C228" s="303"/>
      <c r="D228" s="309"/>
      <c r="E228" s="284"/>
      <c r="F228" s="294"/>
      <c r="I228" s="214"/>
      <c r="J228" s="215"/>
      <c r="K228" s="254"/>
      <c r="O228" s="299"/>
    </row>
    <row r="229" spans="1:15" ht="24" customHeight="1">
      <c r="A229" s="204"/>
      <c r="B229" s="204"/>
      <c r="C229" s="303"/>
      <c r="D229" s="309"/>
      <c r="E229" s="284"/>
      <c r="F229" s="294"/>
      <c r="I229" s="214"/>
      <c r="J229" s="215"/>
      <c r="K229" s="254"/>
      <c r="O229" s="299"/>
    </row>
    <row r="230" spans="1:15" ht="24" customHeight="1">
      <c r="A230" s="204"/>
      <c r="B230" s="204"/>
      <c r="C230" s="303"/>
      <c r="D230" s="309"/>
      <c r="E230" s="284"/>
      <c r="F230" s="294"/>
      <c r="I230" s="214"/>
      <c r="J230" s="215"/>
      <c r="K230" s="254"/>
      <c r="O230" s="299"/>
    </row>
    <row r="231" spans="1:15" ht="24" customHeight="1">
      <c r="A231" s="204" t="s">
        <v>175</v>
      </c>
      <c r="B231" s="204"/>
      <c r="C231" s="303" t="s">
        <v>238</v>
      </c>
      <c r="D231" s="309"/>
      <c r="E231" s="284"/>
      <c r="F231" s="294"/>
      <c r="I231" s="214"/>
      <c r="J231" s="215"/>
      <c r="K231" s="254"/>
      <c r="O231" s="300"/>
    </row>
    <row r="232" spans="1:15" ht="24" customHeight="1">
      <c r="A232" s="204" t="s">
        <v>175</v>
      </c>
      <c r="B232" s="204"/>
      <c r="C232" s="477" t="s">
        <v>398</v>
      </c>
      <c r="D232" s="336" t="s">
        <v>400</v>
      </c>
      <c r="E232" s="284" t="s">
        <v>618</v>
      </c>
      <c r="F232" s="301" t="s">
        <v>240</v>
      </c>
      <c r="G232" s="207">
        <v>1</v>
      </c>
      <c r="H232" s="204" t="s">
        <v>239</v>
      </c>
      <c r="I232" s="214"/>
      <c r="J232" s="215"/>
      <c r="K232" s="216"/>
      <c r="O232" s="299"/>
    </row>
    <row r="233" spans="1:15" ht="24" customHeight="1">
      <c r="A233" s="204" t="s">
        <v>175</v>
      </c>
      <c r="B233" s="204"/>
      <c r="C233" s="477" t="s">
        <v>399</v>
      </c>
      <c r="D233" s="336" t="s">
        <v>400</v>
      </c>
      <c r="E233" s="284" t="s">
        <v>619</v>
      </c>
      <c r="F233" s="301" t="s">
        <v>240</v>
      </c>
      <c r="G233" s="207">
        <v>1</v>
      </c>
      <c r="H233" s="204" t="s">
        <v>239</v>
      </c>
      <c r="I233" s="214"/>
      <c r="J233" s="215"/>
      <c r="K233" s="216"/>
      <c r="O233" s="299"/>
    </row>
    <row r="234" spans="1:15" ht="24" customHeight="1">
      <c r="A234" s="204" t="s">
        <v>175</v>
      </c>
      <c r="B234" s="204"/>
      <c r="C234" s="476" t="s">
        <v>236</v>
      </c>
      <c r="D234" s="309"/>
      <c r="E234" s="284"/>
      <c r="F234" s="294"/>
      <c r="G234" s="207">
        <v>1</v>
      </c>
      <c r="H234" s="204" t="s">
        <v>157</v>
      </c>
      <c r="I234" s="214"/>
      <c r="J234" s="215"/>
      <c r="K234" s="216"/>
      <c r="O234" s="299"/>
    </row>
    <row r="235" spans="1:15" ht="24" customHeight="1">
      <c r="A235" s="204" t="s">
        <v>175</v>
      </c>
      <c r="B235" s="204"/>
      <c r="C235" s="476" t="s">
        <v>241</v>
      </c>
      <c r="D235" s="309"/>
      <c r="E235" s="284"/>
      <c r="F235" s="294"/>
      <c r="G235" s="207">
        <v>1</v>
      </c>
      <c r="H235" s="204" t="s">
        <v>157</v>
      </c>
      <c r="I235" s="214"/>
      <c r="J235" s="215"/>
      <c r="K235" s="216"/>
      <c r="O235" s="299"/>
    </row>
    <row r="236" spans="1:15" ht="24" customHeight="1">
      <c r="A236" s="204" t="s">
        <v>175</v>
      </c>
      <c r="B236" s="204"/>
      <c r="C236" s="476" t="s">
        <v>242</v>
      </c>
      <c r="D236" s="309"/>
      <c r="E236" s="284"/>
      <c r="F236" s="294"/>
      <c r="I236" s="214"/>
      <c r="J236" s="215"/>
      <c r="K236" s="216"/>
      <c r="O236" s="299"/>
    </row>
    <row r="237" spans="1:15" ht="24" customHeight="1">
      <c r="A237" s="204"/>
      <c r="B237" s="204"/>
      <c r="C237" s="303"/>
      <c r="D237" s="309"/>
      <c r="E237" s="284"/>
      <c r="F237" s="294"/>
      <c r="I237" s="214"/>
      <c r="J237" s="215"/>
      <c r="K237" s="216"/>
      <c r="O237" s="299"/>
    </row>
    <row r="238" spans="1:15" ht="24" customHeight="1">
      <c r="A238" s="204" t="s">
        <v>175</v>
      </c>
      <c r="B238" s="204"/>
      <c r="C238" s="303"/>
      <c r="D238" s="309"/>
      <c r="E238" s="284"/>
      <c r="F238" s="294"/>
      <c r="I238" s="214"/>
      <c r="J238" s="215"/>
      <c r="K238" s="216"/>
      <c r="O238" s="299"/>
    </row>
    <row r="239" spans="1:15" ht="24" customHeight="1">
      <c r="A239" s="204" t="s">
        <v>175</v>
      </c>
      <c r="B239" s="204"/>
      <c r="C239" s="303" t="s">
        <v>611</v>
      </c>
      <c r="D239" s="309"/>
      <c r="E239" s="284"/>
      <c r="F239" s="294"/>
      <c r="I239" s="214"/>
      <c r="J239" s="215"/>
      <c r="K239" s="216"/>
      <c r="O239" s="299"/>
    </row>
    <row r="240" spans="1:15" ht="24" customHeight="1">
      <c r="A240" s="204" t="s">
        <v>175</v>
      </c>
      <c r="B240" s="204"/>
      <c r="C240" s="477" t="s">
        <v>1391</v>
      </c>
      <c r="D240" s="402" t="s">
        <v>612</v>
      </c>
      <c r="E240" s="284" t="s">
        <v>613</v>
      </c>
      <c r="F240" s="294" t="s">
        <v>614</v>
      </c>
      <c r="G240" s="207">
        <v>1</v>
      </c>
      <c r="H240" s="204" t="s">
        <v>28</v>
      </c>
      <c r="I240" s="214"/>
      <c r="J240" s="215"/>
      <c r="K240" s="216"/>
      <c r="O240" s="299"/>
    </row>
    <row r="241" spans="1:15" ht="24" customHeight="1">
      <c r="A241" s="204"/>
      <c r="B241" s="204"/>
      <c r="C241" s="477" t="s">
        <v>615</v>
      </c>
      <c r="D241" s="402" t="s">
        <v>617</v>
      </c>
      <c r="E241" s="284" t="s">
        <v>616</v>
      </c>
      <c r="F241" s="294"/>
      <c r="G241" s="207">
        <v>1</v>
      </c>
      <c r="H241" s="204" t="s">
        <v>28</v>
      </c>
      <c r="I241" s="214"/>
      <c r="J241" s="215"/>
      <c r="K241" s="216"/>
      <c r="O241" s="299"/>
    </row>
    <row r="242" spans="1:15" ht="24" customHeight="1">
      <c r="A242" s="204" t="s">
        <v>175</v>
      </c>
      <c r="B242" s="204"/>
      <c r="C242" s="476" t="s">
        <v>236</v>
      </c>
      <c r="D242" s="309"/>
      <c r="E242" s="284"/>
      <c r="F242" s="294"/>
      <c r="G242" s="207">
        <v>1</v>
      </c>
      <c r="H242" s="204" t="s">
        <v>157</v>
      </c>
      <c r="I242" s="214"/>
      <c r="J242" s="215"/>
      <c r="K242" s="216"/>
      <c r="O242" s="299"/>
    </row>
    <row r="243" spans="1:15" ht="24" customHeight="1">
      <c r="A243" s="204" t="s">
        <v>175</v>
      </c>
      <c r="B243" s="204"/>
      <c r="C243" s="476" t="s">
        <v>241</v>
      </c>
      <c r="D243" s="309"/>
      <c r="E243" s="284"/>
      <c r="F243" s="294"/>
      <c r="G243" s="207">
        <v>1</v>
      </c>
      <c r="H243" s="204" t="s">
        <v>157</v>
      </c>
      <c r="I243" s="214"/>
      <c r="J243" s="215"/>
      <c r="K243" s="216"/>
      <c r="O243" s="299"/>
    </row>
    <row r="244" spans="1:15" ht="24" customHeight="1">
      <c r="A244" s="204" t="s">
        <v>175</v>
      </c>
      <c r="B244" s="204"/>
      <c r="C244" s="476" t="s">
        <v>620</v>
      </c>
      <c r="D244" s="309"/>
      <c r="E244" s="284"/>
      <c r="F244" s="294"/>
      <c r="I244" s="214"/>
      <c r="J244" s="215"/>
      <c r="K244" s="216"/>
      <c r="O244" s="299"/>
    </row>
    <row r="245" spans="1:15" ht="24" customHeight="1">
      <c r="A245" s="204" t="s">
        <v>175</v>
      </c>
      <c r="B245" s="204"/>
      <c r="C245" s="303"/>
      <c r="D245" s="309"/>
      <c r="E245" s="284"/>
      <c r="F245" s="294"/>
      <c r="I245" s="214"/>
      <c r="J245" s="215"/>
      <c r="K245" s="216"/>
      <c r="O245" s="299"/>
    </row>
    <row r="246" spans="1:15" ht="24" customHeight="1">
      <c r="A246" s="204"/>
      <c r="B246" s="204"/>
      <c r="C246" s="303"/>
      <c r="D246" s="309"/>
      <c r="E246" s="284"/>
      <c r="F246" s="294"/>
      <c r="I246" s="214"/>
      <c r="J246" s="215"/>
      <c r="K246" s="216"/>
      <c r="O246" s="299"/>
    </row>
    <row r="247" spans="1:15" ht="24" customHeight="1">
      <c r="A247" s="204"/>
      <c r="B247" s="204"/>
      <c r="C247" s="303"/>
      <c r="D247" s="309"/>
      <c r="E247" s="284"/>
      <c r="F247" s="294"/>
      <c r="I247" s="214"/>
      <c r="J247" s="215"/>
      <c r="K247" s="216"/>
      <c r="O247" s="299"/>
    </row>
    <row r="248" spans="1:15" ht="24" customHeight="1">
      <c r="A248" s="204" t="s">
        <v>175</v>
      </c>
      <c r="B248" s="204"/>
      <c r="C248" s="316" t="s">
        <v>299</v>
      </c>
      <c r="D248" s="306" t="s">
        <v>253</v>
      </c>
      <c r="E248" s="275"/>
      <c r="F248" s="287"/>
      <c r="I248" s="214"/>
      <c r="J248" s="215"/>
      <c r="K248" s="216"/>
    </row>
    <row r="249" spans="1:15" ht="24" customHeight="1">
      <c r="A249" s="204" t="s">
        <v>175</v>
      </c>
      <c r="B249" s="204"/>
      <c r="D249" s="307"/>
      <c r="E249" s="275"/>
      <c r="F249" s="287"/>
      <c r="I249" s="214"/>
      <c r="J249" s="215"/>
      <c r="K249" s="216"/>
    </row>
    <row r="250" spans="1:15" ht="24" customHeight="1">
      <c r="A250" s="204" t="s">
        <v>175</v>
      </c>
      <c r="B250" s="204"/>
      <c r="C250" s="316" t="s">
        <v>332</v>
      </c>
      <c r="D250" s="304" t="s">
        <v>298</v>
      </c>
      <c r="E250" s="275"/>
      <c r="F250" s="287"/>
      <c r="I250" s="214"/>
      <c r="J250" s="215"/>
      <c r="K250" s="216"/>
      <c r="O250" s="300"/>
    </row>
    <row r="251" spans="1:15" ht="24" customHeight="1">
      <c r="A251" s="204" t="s">
        <v>175</v>
      </c>
      <c r="B251" s="204"/>
      <c r="C251" s="204" t="s">
        <v>386</v>
      </c>
      <c r="D251" s="335" t="s">
        <v>461</v>
      </c>
      <c r="E251" s="275" t="s">
        <v>471</v>
      </c>
      <c r="F251" s="287" t="s">
        <v>470</v>
      </c>
      <c r="G251" s="207">
        <v>1</v>
      </c>
      <c r="H251" s="204" t="s">
        <v>179</v>
      </c>
      <c r="I251" s="214"/>
      <c r="J251" s="215"/>
      <c r="K251" s="216"/>
      <c r="O251" s="299"/>
    </row>
    <row r="252" spans="1:15" ht="24" customHeight="1">
      <c r="A252" s="204" t="s">
        <v>175</v>
      </c>
      <c r="B252" s="204"/>
      <c r="C252" s="204" t="s">
        <v>387</v>
      </c>
      <c r="D252" s="335" t="s">
        <v>461</v>
      </c>
      <c r="E252" s="275" t="s">
        <v>472</v>
      </c>
      <c r="F252" s="287" t="s">
        <v>470</v>
      </c>
      <c r="G252" s="207">
        <v>2</v>
      </c>
      <c r="H252" s="204" t="s">
        <v>179</v>
      </c>
      <c r="I252" s="214"/>
      <c r="J252" s="215"/>
      <c r="K252" s="216"/>
      <c r="O252" s="299"/>
    </row>
    <row r="253" spans="1:15" ht="24" customHeight="1">
      <c r="A253" s="204" t="s">
        <v>175</v>
      </c>
      <c r="B253" s="204"/>
      <c r="C253" s="204" t="s">
        <v>388</v>
      </c>
      <c r="D253" s="335" t="s">
        <v>461</v>
      </c>
      <c r="E253" s="275" t="s">
        <v>473</v>
      </c>
      <c r="F253" s="287" t="s">
        <v>470</v>
      </c>
      <c r="G253" s="207">
        <v>1</v>
      </c>
      <c r="H253" s="204" t="s">
        <v>179</v>
      </c>
      <c r="I253" s="214"/>
      <c r="J253" s="215"/>
      <c r="K253" s="216"/>
      <c r="O253" s="299"/>
    </row>
    <row r="254" spans="1:15" ht="24" customHeight="1">
      <c r="A254" s="204" t="s">
        <v>175</v>
      </c>
      <c r="B254" s="204"/>
      <c r="C254" s="204" t="s">
        <v>389</v>
      </c>
      <c r="D254" s="335" t="s">
        <v>461</v>
      </c>
      <c r="E254" s="275" t="s">
        <v>474</v>
      </c>
      <c r="F254" s="287" t="s">
        <v>470</v>
      </c>
      <c r="G254" s="207">
        <v>2</v>
      </c>
      <c r="H254" s="204" t="s">
        <v>179</v>
      </c>
      <c r="I254" s="214"/>
      <c r="J254" s="215"/>
      <c r="K254" s="216"/>
      <c r="O254" s="299"/>
    </row>
    <row r="255" spans="1:15" ht="24" customHeight="1">
      <c r="A255" s="204" t="s">
        <v>175</v>
      </c>
      <c r="B255" s="204"/>
      <c r="C255" s="204" t="s">
        <v>390</v>
      </c>
      <c r="D255" s="335" t="s">
        <v>461</v>
      </c>
      <c r="E255" s="275" t="s">
        <v>475</v>
      </c>
      <c r="F255" s="287" t="s">
        <v>470</v>
      </c>
      <c r="G255" s="207">
        <v>1</v>
      </c>
      <c r="H255" s="204" t="s">
        <v>179</v>
      </c>
      <c r="I255" s="214"/>
      <c r="J255" s="215"/>
      <c r="K255" s="216"/>
      <c r="O255" s="299"/>
    </row>
    <row r="256" spans="1:15" ht="24" customHeight="1">
      <c r="A256" s="204" t="s">
        <v>175</v>
      </c>
      <c r="B256" s="204"/>
      <c r="C256" s="204" t="s">
        <v>391</v>
      </c>
      <c r="D256" s="335" t="s">
        <v>461</v>
      </c>
      <c r="E256" s="275" t="s">
        <v>476</v>
      </c>
      <c r="F256" s="287" t="s">
        <v>470</v>
      </c>
      <c r="G256" s="207">
        <v>1</v>
      </c>
      <c r="H256" s="204" t="s">
        <v>179</v>
      </c>
      <c r="I256" s="214"/>
      <c r="J256" s="215"/>
      <c r="K256" s="216"/>
      <c r="O256" s="299"/>
    </row>
    <row r="257" spans="1:15" ht="24" customHeight="1">
      <c r="A257" s="204" t="s">
        <v>175</v>
      </c>
      <c r="B257" s="204"/>
      <c r="C257" s="204" t="s">
        <v>392</v>
      </c>
      <c r="D257" s="335" t="s">
        <v>467</v>
      </c>
      <c r="E257" s="275" t="s">
        <v>477</v>
      </c>
      <c r="F257" s="287" t="s">
        <v>470</v>
      </c>
      <c r="G257" s="207">
        <v>2</v>
      </c>
      <c r="H257" s="204" t="s">
        <v>179</v>
      </c>
      <c r="I257" s="214"/>
      <c r="J257" s="215"/>
      <c r="K257" s="216"/>
      <c r="O257" s="299"/>
    </row>
    <row r="258" spans="1:15" ht="24" customHeight="1">
      <c r="A258" s="204" t="s">
        <v>175</v>
      </c>
      <c r="B258" s="204"/>
      <c r="C258" s="204" t="s">
        <v>462</v>
      </c>
      <c r="D258" s="335" t="s">
        <v>467</v>
      </c>
      <c r="E258" s="275" t="s">
        <v>478</v>
      </c>
      <c r="F258" s="287" t="s">
        <v>470</v>
      </c>
      <c r="G258" s="207">
        <v>1</v>
      </c>
      <c r="H258" s="204" t="s">
        <v>179</v>
      </c>
      <c r="I258" s="214"/>
      <c r="J258" s="215"/>
      <c r="K258" s="216"/>
      <c r="O258" s="299"/>
    </row>
    <row r="259" spans="1:15" ht="24" customHeight="1">
      <c r="A259" s="204" t="s">
        <v>175</v>
      </c>
      <c r="B259" s="204"/>
      <c r="C259" s="204" t="s">
        <v>463</v>
      </c>
      <c r="D259" s="335" t="s">
        <v>467</v>
      </c>
      <c r="E259" s="275" t="s">
        <v>479</v>
      </c>
      <c r="F259" s="287" t="s">
        <v>470</v>
      </c>
      <c r="G259" s="207">
        <v>1</v>
      </c>
      <c r="H259" s="204" t="s">
        <v>179</v>
      </c>
      <c r="I259" s="214"/>
      <c r="J259" s="215"/>
      <c r="K259" s="216"/>
      <c r="O259" s="299"/>
    </row>
    <row r="260" spans="1:15" ht="24" customHeight="1">
      <c r="A260" s="204" t="s">
        <v>175</v>
      </c>
      <c r="B260" s="204"/>
      <c r="C260" s="204" t="s">
        <v>464</v>
      </c>
      <c r="D260" s="335" t="s">
        <v>467</v>
      </c>
      <c r="E260" s="275" t="s">
        <v>480</v>
      </c>
      <c r="F260" s="287" t="s">
        <v>470</v>
      </c>
      <c r="G260" s="207">
        <v>3</v>
      </c>
      <c r="H260" s="204" t="s">
        <v>179</v>
      </c>
      <c r="I260" s="214"/>
      <c r="J260" s="215"/>
      <c r="K260" s="216"/>
      <c r="O260" s="299"/>
    </row>
    <row r="261" spans="1:15" ht="24" customHeight="1">
      <c r="A261" s="204" t="s">
        <v>175</v>
      </c>
      <c r="B261" s="204"/>
      <c r="C261" s="204" t="s">
        <v>465</v>
      </c>
      <c r="D261" s="400" t="s">
        <v>468</v>
      </c>
      <c r="E261" s="275" t="s">
        <v>481</v>
      </c>
      <c r="F261" s="287" t="s">
        <v>470</v>
      </c>
      <c r="G261" s="207">
        <v>1</v>
      </c>
      <c r="H261" s="204" t="s">
        <v>179</v>
      </c>
      <c r="I261" s="214"/>
      <c r="J261" s="215"/>
      <c r="K261" s="216"/>
      <c r="O261" s="299"/>
    </row>
    <row r="262" spans="1:15" ht="24" customHeight="1">
      <c r="A262" s="204" t="s">
        <v>175</v>
      </c>
      <c r="B262" s="204"/>
      <c r="C262" s="194" t="s">
        <v>466</v>
      </c>
      <c r="D262" s="400" t="s">
        <v>469</v>
      </c>
      <c r="E262" s="275" t="s">
        <v>482</v>
      </c>
      <c r="F262" s="287" t="s">
        <v>470</v>
      </c>
      <c r="G262" s="207">
        <v>1</v>
      </c>
      <c r="H262" s="204" t="s">
        <v>179</v>
      </c>
      <c r="I262" s="214"/>
      <c r="J262" s="215"/>
      <c r="K262" s="216"/>
      <c r="O262" s="299"/>
    </row>
    <row r="263" spans="1:15" ht="24" customHeight="1">
      <c r="A263" s="204" t="s">
        <v>175</v>
      </c>
      <c r="B263" s="204"/>
      <c r="D263" s="307"/>
      <c r="E263" s="285"/>
      <c r="F263" s="287"/>
      <c r="I263" s="214"/>
      <c r="J263" s="215"/>
      <c r="K263" s="254"/>
    </row>
    <row r="264" spans="1:15" ht="24" customHeight="1">
      <c r="A264" s="204"/>
      <c r="B264" s="204"/>
      <c r="C264" s="194" t="s">
        <v>393</v>
      </c>
      <c r="D264" s="400" t="s">
        <v>483</v>
      </c>
      <c r="E264" s="275" t="s">
        <v>485</v>
      </c>
      <c r="F264" s="287"/>
      <c r="G264" s="207">
        <v>1</v>
      </c>
      <c r="H264" s="204" t="s">
        <v>28</v>
      </c>
      <c r="I264" s="214"/>
      <c r="J264" s="215"/>
      <c r="K264" s="216"/>
      <c r="O264" s="299"/>
    </row>
    <row r="265" spans="1:15" ht="24" customHeight="1">
      <c r="A265" s="204"/>
      <c r="B265" s="204"/>
      <c r="C265" s="194" t="s">
        <v>458</v>
      </c>
      <c r="D265" s="400" t="s">
        <v>484</v>
      </c>
      <c r="E265" s="275" t="s">
        <v>486</v>
      </c>
      <c r="F265" s="287"/>
      <c r="G265" s="207">
        <v>4</v>
      </c>
      <c r="H265" s="204" t="s">
        <v>28</v>
      </c>
      <c r="I265" s="214"/>
      <c r="J265" s="215"/>
      <c r="K265" s="216"/>
      <c r="O265" s="299"/>
    </row>
    <row r="266" spans="1:15" ht="24" customHeight="1">
      <c r="A266" s="204" t="s">
        <v>175</v>
      </c>
      <c r="B266" s="204"/>
      <c r="D266" s="307"/>
      <c r="E266" s="285"/>
      <c r="F266" s="287"/>
      <c r="I266" s="214"/>
      <c r="J266" s="215"/>
      <c r="K266" s="254"/>
    </row>
    <row r="267" spans="1:15" ht="24" customHeight="1">
      <c r="A267" s="204" t="s">
        <v>175</v>
      </c>
      <c r="B267" s="204"/>
      <c r="C267" s="311" t="s">
        <v>332</v>
      </c>
      <c r="D267" s="306" t="s">
        <v>253</v>
      </c>
      <c r="E267" s="282"/>
      <c r="F267" s="293"/>
      <c r="I267" s="214"/>
      <c r="J267" s="215"/>
      <c r="K267" s="254"/>
    </row>
    <row r="268" spans="1:15" ht="24" customHeight="1">
      <c r="A268" s="204"/>
      <c r="B268" s="204"/>
      <c r="C268" s="316"/>
      <c r="D268" s="306"/>
      <c r="E268" s="282"/>
      <c r="F268" s="293"/>
      <c r="I268" s="214"/>
      <c r="J268" s="215"/>
      <c r="K268" s="254"/>
    </row>
    <row r="269" spans="1:15" ht="24" customHeight="1">
      <c r="A269" s="204" t="s">
        <v>175</v>
      </c>
      <c r="B269" s="204"/>
      <c r="C269" s="316" t="s">
        <v>366</v>
      </c>
      <c r="D269" s="307" t="s">
        <v>300</v>
      </c>
      <c r="E269" s="275"/>
      <c r="F269" s="287"/>
      <c r="I269" s="214"/>
      <c r="J269" s="215"/>
      <c r="K269" s="254"/>
      <c r="O269" s="300"/>
    </row>
    <row r="270" spans="1:15" ht="24" customHeight="1">
      <c r="A270" s="204"/>
      <c r="B270" s="204"/>
      <c r="C270" s="417" t="s">
        <v>604</v>
      </c>
      <c r="D270" s="304"/>
      <c r="E270" s="628" t="s">
        <v>605</v>
      </c>
      <c r="F270" s="629"/>
      <c r="G270" s="207">
        <v>1</v>
      </c>
      <c r="H270" s="204" t="s">
        <v>245</v>
      </c>
      <c r="I270" s="214"/>
      <c r="J270" s="215"/>
      <c r="K270" s="216"/>
      <c r="O270" s="299"/>
    </row>
    <row r="271" spans="1:15" ht="24" customHeight="1">
      <c r="A271" s="204"/>
      <c r="B271" s="204"/>
      <c r="C271" s="417" t="s">
        <v>606</v>
      </c>
      <c r="D271" s="400"/>
      <c r="E271" s="275" t="s">
        <v>607</v>
      </c>
      <c r="F271" s="287"/>
      <c r="G271" s="207">
        <v>4</v>
      </c>
      <c r="H271" s="204" t="s">
        <v>245</v>
      </c>
      <c r="I271" s="214"/>
      <c r="J271" s="215"/>
      <c r="K271" s="216"/>
      <c r="O271" s="299"/>
    </row>
    <row r="272" spans="1:15" ht="24" customHeight="1">
      <c r="A272" s="204"/>
      <c r="B272" s="204"/>
      <c r="C272" s="417" t="s">
        <v>608</v>
      </c>
      <c r="D272" s="400"/>
      <c r="E272" s="275" t="s">
        <v>588</v>
      </c>
      <c r="F272" s="287"/>
      <c r="G272" s="207">
        <v>4</v>
      </c>
      <c r="H272" s="204" t="s">
        <v>245</v>
      </c>
      <c r="I272" s="214"/>
      <c r="J272" s="215"/>
      <c r="K272" s="216"/>
      <c r="O272" s="299"/>
    </row>
    <row r="273" spans="1:15" ht="24" customHeight="1">
      <c r="A273" s="204" t="s">
        <v>175</v>
      </c>
      <c r="B273" s="204"/>
      <c r="C273" s="476" t="s">
        <v>609</v>
      </c>
      <c r="D273" s="400"/>
      <c r="E273" s="284" t="s">
        <v>610</v>
      </c>
      <c r="F273" s="294"/>
      <c r="G273" s="207">
        <v>4</v>
      </c>
      <c r="H273" s="204" t="s">
        <v>28</v>
      </c>
      <c r="I273" s="214"/>
      <c r="J273" s="215"/>
      <c r="K273" s="216"/>
      <c r="O273" s="299"/>
    </row>
    <row r="274" spans="1:15" ht="24" customHeight="1">
      <c r="A274" s="204" t="s">
        <v>175</v>
      </c>
      <c r="B274" s="204"/>
      <c r="C274" s="476" t="s">
        <v>1328</v>
      </c>
      <c r="D274" s="402"/>
      <c r="E274" s="275" t="s">
        <v>244</v>
      </c>
      <c r="F274" s="294"/>
      <c r="G274" s="207">
        <v>38</v>
      </c>
      <c r="H274" s="204" t="s">
        <v>197</v>
      </c>
      <c r="I274" s="214"/>
      <c r="J274" s="215"/>
      <c r="K274" s="216"/>
      <c r="O274" s="299"/>
    </row>
    <row r="275" spans="1:15" ht="24" customHeight="1">
      <c r="A275" s="204" t="s">
        <v>175</v>
      </c>
      <c r="B275" s="204"/>
      <c r="C275" s="303"/>
      <c r="D275" s="309"/>
      <c r="E275" s="284"/>
      <c r="F275" s="294"/>
      <c r="I275" s="214"/>
      <c r="J275" s="215"/>
      <c r="K275" s="216"/>
      <c r="O275" s="299"/>
    </row>
    <row r="276" spans="1:15" ht="24" customHeight="1">
      <c r="A276" s="204" t="s">
        <v>175</v>
      </c>
      <c r="B276" s="204"/>
      <c r="D276" s="307"/>
      <c r="E276" s="275"/>
      <c r="F276" s="287"/>
      <c r="I276" s="214"/>
      <c r="J276" s="215"/>
      <c r="K276" s="216"/>
      <c r="O276" s="299"/>
    </row>
    <row r="277" spans="1:15" ht="24" customHeight="1">
      <c r="A277" s="204" t="s">
        <v>175</v>
      </c>
      <c r="B277" s="204"/>
      <c r="D277" s="307"/>
      <c r="E277" s="275"/>
      <c r="F277" s="287"/>
      <c r="I277" s="208"/>
      <c r="K277" s="254"/>
    </row>
    <row r="278" spans="1:15" ht="24" customHeight="1">
      <c r="A278" s="204"/>
      <c r="B278" s="204"/>
      <c r="D278" s="307"/>
      <c r="E278" s="275"/>
      <c r="F278" s="287"/>
      <c r="I278" s="208"/>
      <c r="K278" s="254"/>
    </row>
    <row r="279" spans="1:15" ht="24" customHeight="1">
      <c r="A279" s="204"/>
      <c r="B279" s="204"/>
      <c r="D279" s="307"/>
      <c r="E279" s="275"/>
      <c r="F279" s="287"/>
      <c r="I279" s="208"/>
      <c r="K279" s="254"/>
    </row>
    <row r="280" spans="1:15" ht="24" customHeight="1">
      <c r="A280" s="204"/>
      <c r="B280" s="204"/>
      <c r="D280" s="307"/>
      <c r="E280" s="275"/>
      <c r="F280" s="287"/>
      <c r="I280" s="208"/>
      <c r="K280" s="254"/>
    </row>
    <row r="281" spans="1:15" ht="24" customHeight="1">
      <c r="A281" s="204"/>
      <c r="B281" s="204"/>
      <c r="D281" s="307"/>
      <c r="E281" s="275"/>
      <c r="F281" s="287"/>
      <c r="I281" s="208"/>
      <c r="K281" s="254"/>
    </row>
    <row r="282" spans="1:15" ht="24" customHeight="1">
      <c r="A282" s="204"/>
      <c r="B282" s="204"/>
      <c r="D282" s="307"/>
      <c r="E282" s="275"/>
      <c r="F282" s="287"/>
      <c r="I282" s="208"/>
      <c r="K282" s="254"/>
    </row>
    <row r="283" spans="1:15" ht="24" customHeight="1">
      <c r="A283" s="204"/>
      <c r="B283" s="204"/>
      <c r="D283" s="307"/>
      <c r="E283" s="275"/>
      <c r="F283" s="287"/>
      <c r="I283" s="208"/>
      <c r="K283" s="254"/>
    </row>
    <row r="284" spans="1:15" ht="24" customHeight="1">
      <c r="A284" s="204"/>
      <c r="B284" s="204"/>
      <c r="D284" s="307"/>
      <c r="E284" s="275"/>
      <c r="F284" s="287"/>
      <c r="I284" s="208"/>
      <c r="K284" s="254"/>
    </row>
    <row r="285" spans="1:15" ht="24" customHeight="1">
      <c r="A285" s="204"/>
      <c r="B285" s="204"/>
      <c r="D285" s="307"/>
      <c r="E285" s="275"/>
      <c r="F285" s="287"/>
      <c r="I285" s="208"/>
      <c r="K285" s="254"/>
    </row>
    <row r="286" spans="1:15" ht="24" customHeight="1">
      <c r="A286" s="204" t="s">
        <v>175</v>
      </c>
      <c r="B286" s="204"/>
      <c r="C286" s="311" t="s">
        <v>366</v>
      </c>
      <c r="D286" s="306" t="s">
        <v>253</v>
      </c>
      <c r="E286" s="275"/>
      <c r="F286" s="287"/>
      <c r="I286" s="208"/>
      <c r="K286" s="254"/>
    </row>
    <row r="287" spans="1:15" ht="24" customHeight="1">
      <c r="A287" s="204" t="s">
        <v>175</v>
      </c>
      <c r="B287" s="204"/>
      <c r="D287" s="307"/>
      <c r="E287" s="275"/>
      <c r="F287" s="287"/>
      <c r="I287" s="208"/>
      <c r="K287" s="254"/>
    </row>
    <row r="288" spans="1:15" ht="24" customHeight="1">
      <c r="A288" s="204" t="s">
        <v>175</v>
      </c>
      <c r="B288" s="204"/>
      <c r="C288" s="194" t="s">
        <v>367</v>
      </c>
      <c r="D288" s="307"/>
      <c r="E288" s="275"/>
      <c r="F288" s="287"/>
      <c r="I288" s="214"/>
      <c r="J288" s="215"/>
      <c r="K288" s="254"/>
    </row>
    <row r="289" spans="1:11" ht="24" customHeight="1">
      <c r="A289" s="204" t="s">
        <v>175</v>
      </c>
      <c r="B289" s="204"/>
      <c r="C289" s="210" t="s">
        <v>333</v>
      </c>
      <c r="D289" s="307"/>
      <c r="E289" s="275" t="s">
        <v>246</v>
      </c>
      <c r="F289" s="294" t="s">
        <v>247</v>
      </c>
      <c r="G289" s="207">
        <v>17</v>
      </c>
      <c r="H289" s="204" t="s">
        <v>197</v>
      </c>
      <c r="I289" s="214"/>
      <c r="J289" s="215"/>
      <c r="K289" s="216"/>
    </row>
    <row r="290" spans="1:11" ht="24" customHeight="1">
      <c r="A290" s="204"/>
      <c r="B290" s="204"/>
      <c r="C290" s="210" t="s">
        <v>794</v>
      </c>
      <c r="D290" s="307"/>
      <c r="E290" s="275" t="s">
        <v>1000</v>
      </c>
      <c r="F290" s="294" t="s">
        <v>247</v>
      </c>
      <c r="G290" s="207">
        <v>17</v>
      </c>
      <c r="H290" s="204" t="s">
        <v>197</v>
      </c>
      <c r="I290" s="214"/>
      <c r="J290" s="215"/>
      <c r="K290" s="216"/>
    </row>
    <row r="291" spans="1:11" ht="24" customHeight="1">
      <c r="A291" s="204"/>
      <c r="B291" s="204"/>
      <c r="C291" s="210" t="s">
        <v>798</v>
      </c>
      <c r="D291" s="307"/>
      <c r="E291" s="275" t="s">
        <v>797</v>
      </c>
      <c r="F291" s="294" t="s">
        <v>796</v>
      </c>
      <c r="G291" s="207">
        <v>57.3</v>
      </c>
      <c r="H291" s="204" t="s">
        <v>197</v>
      </c>
      <c r="I291" s="214"/>
      <c r="J291" s="215"/>
      <c r="K291" s="216"/>
    </row>
    <row r="292" spans="1:11" ht="24" customHeight="1">
      <c r="A292" s="204"/>
      <c r="B292" s="204"/>
      <c r="C292" s="210" t="s">
        <v>794</v>
      </c>
      <c r="D292" s="307"/>
      <c r="E292" s="275" t="s">
        <v>795</v>
      </c>
      <c r="F292" s="294"/>
      <c r="G292" s="207">
        <v>57.3</v>
      </c>
      <c r="H292" s="204" t="s">
        <v>197</v>
      </c>
      <c r="I292" s="214"/>
      <c r="J292" s="215"/>
      <c r="K292" s="216"/>
    </row>
    <row r="293" spans="1:11" ht="24" customHeight="1">
      <c r="A293" s="204"/>
      <c r="B293" s="204"/>
      <c r="D293" s="307"/>
      <c r="E293" s="275"/>
      <c r="F293" s="294"/>
      <c r="I293" s="214"/>
      <c r="J293" s="215"/>
      <c r="K293" s="216"/>
    </row>
    <row r="294" spans="1:11" ht="24" customHeight="1">
      <c r="A294" s="204"/>
      <c r="B294" s="204"/>
      <c r="D294" s="307"/>
      <c r="E294" s="275"/>
      <c r="F294" s="294"/>
      <c r="I294" s="214"/>
      <c r="J294" s="215"/>
      <c r="K294" s="216"/>
    </row>
    <row r="295" spans="1:11" ht="24" customHeight="1">
      <c r="A295" s="204"/>
      <c r="B295" s="204"/>
      <c r="D295" s="307"/>
      <c r="E295" s="275"/>
      <c r="F295" s="294"/>
      <c r="I295" s="214"/>
      <c r="J295" s="215"/>
      <c r="K295" s="216"/>
    </row>
    <row r="296" spans="1:11" ht="24" customHeight="1">
      <c r="A296" s="204"/>
      <c r="B296" s="204"/>
      <c r="D296" s="307"/>
      <c r="E296" s="275"/>
      <c r="F296" s="294"/>
      <c r="I296" s="214"/>
      <c r="J296" s="215"/>
      <c r="K296" s="216"/>
    </row>
    <row r="297" spans="1:11" ht="24" customHeight="1">
      <c r="A297" s="204"/>
      <c r="B297" s="204"/>
      <c r="D297" s="307"/>
      <c r="E297" s="275"/>
      <c r="F297" s="294"/>
      <c r="I297" s="214"/>
      <c r="J297" s="215"/>
      <c r="K297" s="216"/>
    </row>
    <row r="298" spans="1:11" ht="24" customHeight="1">
      <c r="A298" s="204"/>
      <c r="B298" s="204"/>
      <c r="D298" s="307"/>
      <c r="E298" s="275"/>
      <c r="F298" s="294"/>
      <c r="I298" s="214"/>
      <c r="J298" s="215"/>
      <c r="K298" s="216"/>
    </row>
    <row r="299" spans="1:11" ht="24" customHeight="1">
      <c r="A299" s="204"/>
      <c r="B299" s="204"/>
      <c r="D299" s="307"/>
      <c r="E299" s="275"/>
      <c r="F299" s="294"/>
      <c r="I299" s="214"/>
      <c r="J299" s="215"/>
      <c r="K299" s="216"/>
    </row>
    <row r="300" spans="1:11" ht="24" customHeight="1">
      <c r="A300" s="204"/>
      <c r="B300" s="204"/>
      <c r="D300" s="307"/>
      <c r="E300" s="275"/>
      <c r="F300" s="294"/>
      <c r="I300" s="214"/>
      <c r="J300" s="215"/>
      <c r="K300" s="216"/>
    </row>
    <row r="301" spans="1:11" ht="24" customHeight="1">
      <c r="A301" s="204"/>
      <c r="B301" s="204"/>
      <c r="D301" s="307"/>
      <c r="E301" s="275"/>
      <c r="F301" s="294"/>
      <c r="I301" s="214"/>
      <c r="J301" s="215"/>
      <c r="K301" s="216"/>
    </row>
    <row r="302" spans="1:11" ht="24" customHeight="1">
      <c r="A302" s="204" t="s">
        <v>175</v>
      </c>
      <c r="B302" s="204"/>
      <c r="D302" s="307"/>
      <c r="E302" s="276"/>
      <c r="F302" s="287"/>
      <c r="I302" s="214"/>
      <c r="J302" s="215"/>
      <c r="K302" s="254"/>
    </row>
    <row r="303" spans="1:11" ht="24" customHeight="1">
      <c r="A303" s="204"/>
      <c r="B303" s="204"/>
      <c r="D303" s="307"/>
      <c r="E303" s="276"/>
      <c r="F303" s="287"/>
      <c r="I303" s="214"/>
      <c r="J303" s="215"/>
      <c r="K303" s="254"/>
    </row>
    <row r="304" spans="1:11" ht="24" customHeight="1">
      <c r="A304" s="204"/>
      <c r="B304" s="204"/>
      <c r="D304" s="307"/>
      <c r="E304" s="276"/>
      <c r="F304" s="287"/>
      <c r="I304" s="214"/>
      <c r="J304" s="215"/>
      <c r="K304" s="254"/>
    </row>
    <row r="305" spans="1:16" ht="24" customHeight="1">
      <c r="A305" s="204" t="s">
        <v>175</v>
      </c>
      <c r="B305" s="204"/>
      <c r="C305" s="194" t="s">
        <v>368</v>
      </c>
      <c r="D305" s="306"/>
      <c r="E305" s="275"/>
      <c r="F305" s="287"/>
      <c r="I305" s="208"/>
      <c r="K305" s="254"/>
    </row>
    <row r="306" spans="1:16" ht="24" customHeight="1">
      <c r="A306" s="204" t="s">
        <v>175</v>
      </c>
      <c r="B306" s="204"/>
      <c r="D306" s="307"/>
      <c r="E306" s="275"/>
      <c r="F306" s="287"/>
      <c r="I306" s="208"/>
      <c r="K306" s="254"/>
    </row>
    <row r="307" spans="1:16" ht="24" customHeight="1">
      <c r="A307" s="204" t="s">
        <v>175</v>
      </c>
      <c r="B307" s="204"/>
      <c r="C307" s="316" t="s">
        <v>302</v>
      </c>
      <c r="D307" s="304" t="s">
        <v>155</v>
      </c>
      <c r="E307" s="283"/>
      <c r="F307" s="288"/>
      <c r="I307" s="214"/>
      <c r="J307" s="215"/>
      <c r="K307" s="254"/>
    </row>
    <row r="308" spans="1:16" ht="24" customHeight="1">
      <c r="A308" s="204" t="s">
        <v>175</v>
      </c>
      <c r="B308" s="204"/>
      <c r="C308" s="194" t="s">
        <v>254</v>
      </c>
      <c r="D308" s="307"/>
      <c r="E308" s="275"/>
      <c r="F308" s="287"/>
      <c r="O308" s="329"/>
    </row>
    <row r="309" spans="1:16" ht="24" customHeight="1">
      <c r="A309" s="204" t="s">
        <v>175</v>
      </c>
      <c r="B309" s="204" t="s">
        <v>221</v>
      </c>
      <c r="C309" s="204" t="s">
        <v>221</v>
      </c>
      <c r="D309" s="304" t="s">
        <v>250</v>
      </c>
      <c r="E309" s="275" t="s">
        <v>251</v>
      </c>
      <c r="F309" s="287"/>
      <c r="G309" s="207">
        <v>191.7</v>
      </c>
      <c r="H309" s="204" t="s">
        <v>197</v>
      </c>
      <c r="K309" s="216"/>
      <c r="O309" s="299"/>
    </row>
    <row r="310" spans="1:16" ht="24" customHeight="1">
      <c r="A310" s="204" t="s">
        <v>175</v>
      </c>
      <c r="B310" s="204" t="s">
        <v>221</v>
      </c>
      <c r="C310" s="204" t="s">
        <v>221</v>
      </c>
      <c r="D310" s="304" t="s">
        <v>339</v>
      </c>
      <c r="E310" s="275" t="s">
        <v>251</v>
      </c>
      <c r="F310" s="287"/>
      <c r="G310" s="207">
        <v>22.8</v>
      </c>
      <c r="H310" s="204" t="s">
        <v>197</v>
      </c>
      <c r="K310" s="216"/>
      <c r="O310" s="299"/>
    </row>
    <row r="311" spans="1:16" s="220" customFormat="1" ht="24" customHeight="1">
      <c r="A311" s="204" t="s">
        <v>175</v>
      </c>
      <c r="B311" s="204" t="s">
        <v>221</v>
      </c>
      <c r="C311" s="204" t="s">
        <v>221</v>
      </c>
      <c r="D311" s="304" t="s">
        <v>508</v>
      </c>
      <c r="E311" s="630" t="s">
        <v>1392</v>
      </c>
      <c r="F311" s="629"/>
      <c r="G311" s="207">
        <v>15.2</v>
      </c>
      <c r="H311" s="204" t="s">
        <v>178</v>
      </c>
      <c r="I311" s="194"/>
      <c r="J311" s="209"/>
      <c r="K311" s="216"/>
      <c r="L311" s="314"/>
      <c r="M311" s="299"/>
      <c r="N311" s="194"/>
      <c r="O311" s="299"/>
      <c r="P311" s="194"/>
    </row>
    <row r="312" spans="1:16" s="220" customFormat="1" ht="24" customHeight="1">
      <c r="A312" s="204" t="s">
        <v>175</v>
      </c>
      <c r="B312" s="204" t="s">
        <v>221</v>
      </c>
      <c r="C312" s="204" t="s">
        <v>221</v>
      </c>
      <c r="D312" s="304" t="s">
        <v>509</v>
      </c>
      <c r="E312" s="275" t="s">
        <v>512</v>
      </c>
      <c r="F312" s="287"/>
      <c r="G312" s="207">
        <v>8.3000000000000007</v>
      </c>
      <c r="H312" s="204" t="s">
        <v>197</v>
      </c>
      <c r="I312" s="194"/>
      <c r="J312" s="209"/>
      <c r="K312" s="216"/>
      <c r="L312" s="314"/>
      <c r="M312" s="299"/>
      <c r="N312" s="194"/>
      <c r="O312" s="299"/>
      <c r="P312" s="194"/>
    </row>
    <row r="313" spans="1:16" s="220" customFormat="1" ht="24" customHeight="1">
      <c r="A313" s="204" t="s">
        <v>175</v>
      </c>
      <c r="B313" s="204" t="s">
        <v>221</v>
      </c>
      <c r="C313" s="204" t="s">
        <v>221</v>
      </c>
      <c r="D313" s="304" t="s">
        <v>510</v>
      </c>
      <c r="E313" s="275" t="s">
        <v>511</v>
      </c>
      <c r="F313" s="287"/>
      <c r="G313" s="207">
        <v>251.6</v>
      </c>
      <c r="H313" s="204" t="s">
        <v>197</v>
      </c>
      <c r="I313" s="194"/>
      <c r="J313" s="209"/>
      <c r="K313" s="216"/>
      <c r="L313" s="314"/>
      <c r="M313" s="299"/>
      <c r="N313" s="194"/>
      <c r="O313" s="299"/>
      <c r="P313" s="194"/>
    </row>
    <row r="314" spans="1:16" ht="24" customHeight="1">
      <c r="A314" s="204"/>
      <c r="B314" s="204"/>
      <c r="C314" s="204" t="s">
        <v>221</v>
      </c>
      <c r="D314" s="400" t="s">
        <v>510</v>
      </c>
      <c r="E314" s="275" t="s">
        <v>513</v>
      </c>
      <c r="F314" s="287"/>
      <c r="G314" s="207">
        <v>3.5</v>
      </c>
      <c r="H314" s="204" t="s">
        <v>197</v>
      </c>
      <c r="K314" s="216"/>
      <c r="O314" s="299"/>
    </row>
    <row r="315" spans="1:16" ht="24" customHeight="1">
      <c r="A315" s="204"/>
      <c r="B315" s="204"/>
      <c r="C315" s="204" t="s">
        <v>221</v>
      </c>
      <c r="D315" s="400" t="s">
        <v>514</v>
      </c>
      <c r="E315" s="275" t="s">
        <v>519</v>
      </c>
      <c r="F315" s="287"/>
      <c r="G315" s="207">
        <v>3.5</v>
      </c>
      <c r="H315" s="204" t="s">
        <v>197</v>
      </c>
      <c r="K315" s="216"/>
      <c r="O315" s="299"/>
    </row>
    <row r="316" spans="1:16" ht="24" customHeight="1">
      <c r="A316" s="204"/>
      <c r="B316" s="204"/>
      <c r="C316" s="204" t="s">
        <v>221</v>
      </c>
      <c r="D316" s="400" t="s">
        <v>510</v>
      </c>
      <c r="E316" s="275" t="s">
        <v>520</v>
      </c>
      <c r="F316" s="287"/>
      <c r="G316" s="207">
        <v>15.6</v>
      </c>
      <c r="H316" s="204" t="s">
        <v>197</v>
      </c>
      <c r="K316" s="216"/>
      <c r="O316" s="299"/>
    </row>
    <row r="317" spans="1:16" ht="24" customHeight="1">
      <c r="A317" s="204"/>
      <c r="B317" s="204"/>
      <c r="C317" s="204" t="s">
        <v>221</v>
      </c>
      <c r="D317" s="401" t="s">
        <v>515</v>
      </c>
      <c r="E317" s="275"/>
      <c r="F317" s="287"/>
      <c r="G317" s="207">
        <v>8.3000000000000007</v>
      </c>
      <c r="H317" s="204" t="s">
        <v>197</v>
      </c>
      <c r="K317" s="216"/>
      <c r="O317" s="299"/>
    </row>
    <row r="318" spans="1:16" ht="24" customHeight="1">
      <c r="A318" s="204"/>
      <c r="B318" s="204"/>
      <c r="C318" s="204" t="s">
        <v>221</v>
      </c>
      <c r="D318" s="400" t="s">
        <v>517</v>
      </c>
      <c r="E318" s="628" t="s">
        <v>522</v>
      </c>
      <c r="F318" s="629"/>
      <c r="G318" s="207">
        <v>9</v>
      </c>
      <c r="H318" s="204" t="s">
        <v>28</v>
      </c>
      <c r="K318" s="216"/>
      <c r="O318" s="299"/>
    </row>
    <row r="319" spans="1:16" ht="24" customHeight="1">
      <c r="A319" s="204"/>
      <c r="B319" s="204"/>
      <c r="C319" s="204" t="s">
        <v>221</v>
      </c>
      <c r="D319" s="400" t="s">
        <v>518</v>
      </c>
      <c r="E319" s="275" t="s">
        <v>523</v>
      </c>
      <c r="F319" s="287"/>
      <c r="G319" s="207">
        <v>15.2</v>
      </c>
      <c r="H319" s="204" t="s">
        <v>178</v>
      </c>
      <c r="K319" s="216"/>
      <c r="O319" s="299"/>
    </row>
    <row r="320" spans="1:16" ht="24" customHeight="1">
      <c r="A320" s="204"/>
      <c r="B320" s="204"/>
      <c r="C320" s="204"/>
      <c r="D320" s="400"/>
      <c r="E320" s="275"/>
      <c r="F320" s="287"/>
      <c r="O320" s="299"/>
    </row>
    <row r="321" spans="1:15" ht="24" customHeight="1">
      <c r="A321" s="204" t="s">
        <v>175</v>
      </c>
      <c r="B321" s="204" t="s">
        <v>222</v>
      </c>
      <c r="C321" s="204" t="s">
        <v>222</v>
      </c>
      <c r="D321" s="304" t="s">
        <v>248</v>
      </c>
      <c r="E321" s="275" t="s">
        <v>249</v>
      </c>
      <c r="F321" s="287"/>
      <c r="G321" s="207">
        <f>82.4-4</f>
        <v>78.400000000000006</v>
      </c>
      <c r="H321" s="204" t="s">
        <v>178</v>
      </c>
      <c r="I321" s="214"/>
      <c r="J321" s="215"/>
      <c r="K321" s="216"/>
      <c r="O321" s="299"/>
    </row>
    <row r="322" spans="1:15" ht="24" customHeight="1">
      <c r="A322" s="204" t="s">
        <v>175</v>
      </c>
      <c r="B322" s="204" t="s">
        <v>222</v>
      </c>
      <c r="C322" s="204" t="s">
        <v>222</v>
      </c>
      <c r="D322" s="304" t="s">
        <v>524</v>
      </c>
      <c r="E322" s="275" t="s">
        <v>249</v>
      </c>
      <c r="F322" s="287"/>
      <c r="G322" s="207">
        <v>30.5</v>
      </c>
      <c r="H322" s="204" t="s">
        <v>178</v>
      </c>
      <c r="I322" s="214"/>
      <c r="J322" s="215"/>
      <c r="K322" s="216"/>
      <c r="O322" s="299"/>
    </row>
    <row r="323" spans="1:15" ht="24" customHeight="1">
      <c r="A323" s="204"/>
      <c r="B323" s="204"/>
      <c r="C323" s="204" t="s">
        <v>215</v>
      </c>
      <c r="D323" s="304" t="s">
        <v>525</v>
      </c>
      <c r="E323" s="285" t="s">
        <v>527</v>
      </c>
      <c r="F323" s="287"/>
      <c r="G323" s="207">
        <v>7.4</v>
      </c>
      <c r="H323" s="204" t="s">
        <v>197</v>
      </c>
      <c r="I323" s="214"/>
      <c r="J323" s="215"/>
      <c r="K323" s="216"/>
      <c r="O323" s="299"/>
    </row>
    <row r="324" spans="1:15" ht="24" customHeight="1">
      <c r="A324" s="204"/>
      <c r="B324" s="204"/>
      <c r="C324" s="204" t="s">
        <v>215</v>
      </c>
      <c r="D324" s="304" t="s">
        <v>526</v>
      </c>
      <c r="E324" s="285" t="s">
        <v>527</v>
      </c>
      <c r="F324" s="287"/>
      <c r="G324" s="207">
        <v>211.1</v>
      </c>
      <c r="H324" s="204" t="s">
        <v>197</v>
      </c>
      <c r="I324" s="214"/>
      <c r="J324" s="215"/>
      <c r="K324" s="216"/>
      <c r="O324" s="299"/>
    </row>
    <row r="325" spans="1:15" ht="24" customHeight="1">
      <c r="A325" s="204"/>
      <c r="B325" s="204"/>
      <c r="D325" s="304"/>
      <c r="E325" s="275"/>
      <c r="F325" s="287"/>
      <c r="I325" s="214"/>
      <c r="J325" s="215"/>
      <c r="K325" s="216"/>
      <c r="O325" s="299"/>
    </row>
    <row r="326" spans="1:15" ht="24" customHeight="1">
      <c r="A326" s="204"/>
      <c r="B326" s="204"/>
      <c r="C326" s="204" t="s">
        <v>223</v>
      </c>
      <c r="D326" s="304" t="s">
        <v>508</v>
      </c>
      <c r="E326" s="630" t="s">
        <v>1392</v>
      </c>
      <c r="F326" s="629"/>
      <c r="G326" s="207">
        <v>38.700000000000003</v>
      </c>
      <c r="H326" s="204" t="s">
        <v>178</v>
      </c>
      <c r="I326" s="214"/>
      <c r="J326" s="215"/>
      <c r="K326" s="216"/>
      <c r="O326" s="299"/>
    </row>
    <row r="327" spans="1:15" ht="24" customHeight="1">
      <c r="A327" s="204"/>
      <c r="B327" s="204"/>
      <c r="C327" s="204" t="s">
        <v>223</v>
      </c>
      <c r="D327" s="304" t="s">
        <v>528</v>
      </c>
      <c r="E327" s="275" t="s">
        <v>532</v>
      </c>
      <c r="F327" s="287"/>
      <c r="G327" s="207">
        <v>27.7</v>
      </c>
      <c r="H327" s="204" t="s">
        <v>178</v>
      </c>
      <c r="I327" s="214"/>
      <c r="J327" s="215"/>
      <c r="K327" s="216"/>
      <c r="O327" s="299"/>
    </row>
    <row r="328" spans="1:15" ht="24" customHeight="1">
      <c r="A328" s="204"/>
      <c r="B328" s="204"/>
      <c r="C328" s="204" t="s">
        <v>223</v>
      </c>
      <c r="D328" s="304" t="s">
        <v>528</v>
      </c>
      <c r="E328" s="275" t="s">
        <v>533</v>
      </c>
      <c r="F328" s="287"/>
      <c r="G328" s="207">
        <v>516.20000000000005</v>
      </c>
      <c r="H328" s="204" t="s">
        <v>178</v>
      </c>
      <c r="I328" s="214"/>
      <c r="J328" s="215"/>
      <c r="K328" s="216"/>
      <c r="O328" s="299"/>
    </row>
    <row r="329" spans="1:15" ht="24" customHeight="1">
      <c r="A329" s="204"/>
      <c r="B329" s="204"/>
      <c r="C329" s="204" t="s">
        <v>223</v>
      </c>
      <c r="D329" s="304" t="s">
        <v>529</v>
      </c>
      <c r="E329" s="275"/>
      <c r="F329" s="287"/>
      <c r="G329" s="207">
        <v>21.2</v>
      </c>
      <c r="H329" s="204" t="s">
        <v>178</v>
      </c>
      <c r="I329" s="214"/>
      <c r="J329" s="215"/>
      <c r="K329" s="216"/>
      <c r="O329" s="299"/>
    </row>
    <row r="330" spans="1:15" ht="24" customHeight="1">
      <c r="A330" s="204"/>
      <c r="B330" s="204"/>
      <c r="C330" s="204" t="s">
        <v>223</v>
      </c>
      <c r="D330" s="304" t="s">
        <v>518</v>
      </c>
      <c r="E330" s="275" t="s">
        <v>523</v>
      </c>
      <c r="F330" s="287"/>
      <c r="G330" s="207">
        <v>561.29999999999995</v>
      </c>
      <c r="H330" s="204" t="s">
        <v>178</v>
      </c>
      <c r="I330" s="214"/>
      <c r="J330" s="215"/>
      <c r="K330" s="216"/>
      <c r="O330" s="299"/>
    </row>
    <row r="331" spans="1:15" ht="24" customHeight="1">
      <c r="A331" s="204"/>
      <c r="B331" s="204"/>
      <c r="C331" s="204" t="s">
        <v>223</v>
      </c>
      <c r="D331" s="304" t="s">
        <v>531</v>
      </c>
      <c r="E331" s="275"/>
      <c r="F331" s="287"/>
      <c r="G331" s="207">
        <v>60.6</v>
      </c>
      <c r="H331" s="204" t="s">
        <v>197</v>
      </c>
      <c r="I331" s="214"/>
      <c r="J331" s="215"/>
      <c r="K331" s="216"/>
      <c r="O331" s="299"/>
    </row>
    <row r="332" spans="1:15" ht="24" customHeight="1">
      <c r="A332" s="204"/>
      <c r="B332" s="204"/>
      <c r="D332" s="304" t="s">
        <v>534</v>
      </c>
      <c r="E332" s="275"/>
      <c r="F332" s="287"/>
      <c r="G332" s="207">
        <v>1</v>
      </c>
      <c r="H332" s="204" t="s">
        <v>239</v>
      </c>
      <c r="I332" s="214"/>
      <c r="J332" s="215"/>
      <c r="K332" s="216"/>
    </row>
    <row r="333" spans="1:15" ht="24" customHeight="1">
      <c r="A333" s="204"/>
      <c r="B333" s="204"/>
      <c r="D333" s="304"/>
      <c r="E333" s="275"/>
      <c r="F333" s="287"/>
      <c r="I333" s="214"/>
      <c r="J333" s="215"/>
      <c r="K333" s="216"/>
    </row>
    <row r="334" spans="1:15" ht="24" customHeight="1">
      <c r="A334" s="204"/>
      <c r="B334" s="204"/>
      <c r="D334" s="304"/>
      <c r="E334" s="275"/>
      <c r="F334" s="287"/>
      <c r="I334" s="214"/>
      <c r="J334" s="215"/>
      <c r="K334" s="216"/>
    </row>
    <row r="335" spans="1:15" ht="24" customHeight="1">
      <c r="A335" s="204" t="s">
        <v>175</v>
      </c>
      <c r="B335" s="204"/>
      <c r="C335" s="194" t="s">
        <v>418</v>
      </c>
      <c r="D335" s="307"/>
      <c r="E335" s="275"/>
      <c r="F335" s="287"/>
      <c r="O335" s="300"/>
    </row>
    <row r="336" spans="1:15" ht="24" customHeight="1">
      <c r="A336" s="204" t="s">
        <v>175</v>
      </c>
      <c r="B336" s="204" t="s">
        <v>222</v>
      </c>
      <c r="C336" s="210" t="s">
        <v>360</v>
      </c>
      <c r="D336" s="304" t="s">
        <v>535</v>
      </c>
      <c r="E336" s="275" t="s">
        <v>361</v>
      </c>
      <c r="F336" s="287" t="s">
        <v>200</v>
      </c>
      <c r="G336" s="207">
        <v>78.5</v>
      </c>
      <c r="H336" s="204" t="s">
        <v>178</v>
      </c>
      <c r="K336" s="216"/>
      <c r="O336" s="299"/>
    </row>
    <row r="337" spans="1:15" ht="24" customHeight="1">
      <c r="A337" s="204" t="s">
        <v>175</v>
      </c>
      <c r="B337" s="204" t="s">
        <v>222</v>
      </c>
      <c r="C337" s="210"/>
      <c r="D337" s="304"/>
      <c r="E337" s="275"/>
      <c r="F337" s="287"/>
      <c r="K337" s="216"/>
      <c r="O337" s="299"/>
    </row>
    <row r="338" spans="1:15" ht="24" customHeight="1">
      <c r="A338" s="204"/>
      <c r="B338" s="204"/>
      <c r="C338" s="210" t="s">
        <v>221</v>
      </c>
      <c r="D338" s="400" t="s">
        <v>516</v>
      </c>
      <c r="E338" s="275" t="s">
        <v>521</v>
      </c>
      <c r="F338" s="287"/>
      <c r="G338" s="207">
        <v>229.6</v>
      </c>
      <c r="H338" s="204" t="s">
        <v>178</v>
      </c>
      <c r="K338" s="216"/>
      <c r="O338" s="299"/>
    </row>
    <row r="339" spans="1:15" ht="24" customHeight="1">
      <c r="A339" s="204"/>
      <c r="B339" s="204"/>
      <c r="C339" s="210" t="s">
        <v>223</v>
      </c>
      <c r="D339" s="304" t="s">
        <v>530</v>
      </c>
      <c r="E339" s="275" t="s">
        <v>536</v>
      </c>
      <c r="F339" s="287"/>
      <c r="G339" s="207">
        <v>157.6</v>
      </c>
      <c r="H339" s="204" t="s">
        <v>178</v>
      </c>
      <c r="J339" s="215"/>
      <c r="K339" s="216"/>
      <c r="O339" s="299"/>
    </row>
    <row r="340" spans="1:15" ht="24" customHeight="1">
      <c r="A340" s="204"/>
      <c r="B340" s="204"/>
      <c r="D340" s="307"/>
      <c r="E340" s="275"/>
      <c r="F340" s="287"/>
      <c r="N340" s="302"/>
      <c r="O340" s="302"/>
    </row>
    <row r="341" spans="1:15" ht="24" customHeight="1">
      <c r="A341" s="204" t="s">
        <v>175</v>
      </c>
      <c r="B341" s="204"/>
      <c r="D341" s="307"/>
      <c r="E341" s="275"/>
      <c r="F341" s="287"/>
      <c r="N341" s="302"/>
      <c r="O341" s="302"/>
    </row>
    <row r="342" spans="1:15" ht="24" customHeight="1">
      <c r="A342" s="204"/>
      <c r="B342" s="204"/>
      <c r="D342" s="307"/>
      <c r="E342" s="275"/>
      <c r="F342" s="287"/>
      <c r="N342" s="302"/>
      <c r="O342" s="302"/>
    </row>
    <row r="343" spans="1:15" ht="24" customHeight="1">
      <c r="A343" s="204" t="s">
        <v>175</v>
      </c>
      <c r="B343" s="204"/>
      <c r="C343" s="316" t="s">
        <v>302</v>
      </c>
      <c r="D343" s="306" t="s">
        <v>253</v>
      </c>
      <c r="E343" s="275"/>
      <c r="F343" s="287"/>
    </row>
    <row r="344" spans="1:15" ht="24" customHeight="1">
      <c r="A344" s="204"/>
      <c r="B344" s="204"/>
      <c r="C344" s="316"/>
      <c r="D344" s="306"/>
      <c r="E344" s="275"/>
      <c r="F344" s="287"/>
    </row>
    <row r="345" spans="1:15" ht="24" customHeight="1">
      <c r="A345" s="204" t="s">
        <v>175</v>
      </c>
      <c r="B345" s="204"/>
      <c r="C345" s="316" t="s">
        <v>303</v>
      </c>
      <c r="D345" s="307" t="s">
        <v>301</v>
      </c>
      <c r="E345" s="275"/>
      <c r="F345" s="287"/>
      <c r="O345" s="300"/>
    </row>
    <row r="346" spans="1:15" ht="24" customHeight="1">
      <c r="A346" s="204" t="s">
        <v>175</v>
      </c>
      <c r="B346" s="204"/>
      <c r="C346" s="493" t="s">
        <v>814</v>
      </c>
      <c r="D346" s="304" t="s">
        <v>558</v>
      </c>
      <c r="E346" s="275" t="s">
        <v>563</v>
      </c>
      <c r="F346" s="287"/>
      <c r="G346" s="207">
        <v>1</v>
      </c>
      <c r="H346" s="204" t="s">
        <v>28</v>
      </c>
      <c r="K346" s="216"/>
      <c r="O346" s="299"/>
    </row>
    <row r="347" spans="1:15" ht="24" customHeight="1">
      <c r="A347" s="204" t="s">
        <v>175</v>
      </c>
      <c r="B347" s="204"/>
      <c r="C347" s="493" t="s">
        <v>815</v>
      </c>
      <c r="D347" s="304" t="s">
        <v>559</v>
      </c>
      <c r="E347" s="275" t="s">
        <v>564</v>
      </c>
      <c r="F347" s="287"/>
      <c r="G347" s="207">
        <v>1</v>
      </c>
      <c r="H347" s="204" t="s">
        <v>28</v>
      </c>
      <c r="K347" s="216"/>
      <c r="O347" s="299"/>
    </row>
    <row r="348" spans="1:15" ht="24" customHeight="1">
      <c r="A348" s="204" t="s">
        <v>175</v>
      </c>
      <c r="B348" s="204"/>
      <c r="C348" s="493" t="s">
        <v>816</v>
      </c>
      <c r="D348" s="304" t="s">
        <v>560</v>
      </c>
      <c r="E348" s="276" t="s">
        <v>565</v>
      </c>
      <c r="F348" s="404"/>
      <c r="G348" s="207">
        <v>1</v>
      </c>
      <c r="H348" s="204" t="s">
        <v>28</v>
      </c>
      <c r="K348" s="216"/>
      <c r="O348" s="299"/>
    </row>
    <row r="349" spans="1:15" ht="24" customHeight="1">
      <c r="A349" s="204" t="s">
        <v>175</v>
      </c>
      <c r="B349" s="204"/>
      <c r="C349" s="493" t="s">
        <v>817</v>
      </c>
      <c r="D349" s="304" t="s">
        <v>561</v>
      </c>
      <c r="E349" s="276"/>
      <c r="F349" s="404"/>
      <c r="J349" s="492" t="s">
        <v>1273</v>
      </c>
      <c r="K349" s="216"/>
      <c r="O349" s="299"/>
    </row>
    <row r="350" spans="1:15" ht="24" customHeight="1">
      <c r="A350" s="204" t="s">
        <v>175</v>
      </c>
      <c r="B350" s="204"/>
      <c r="C350" s="493" t="s">
        <v>818</v>
      </c>
      <c r="D350" s="304" t="s">
        <v>562</v>
      </c>
      <c r="E350" s="276"/>
      <c r="F350" s="404"/>
      <c r="J350" s="492" t="s">
        <v>1273</v>
      </c>
      <c r="K350" s="216"/>
      <c r="O350" s="299"/>
    </row>
    <row r="351" spans="1:15" ht="24" customHeight="1">
      <c r="A351" s="204" t="s">
        <v>175</v>
      </c>
      <c r="B351" s="204"/>
      <c r="C351" s="403" t="s">
        <v>243</v>
      </c>
      <c r="D351" s="307"/>
      <c r="E351" s="275"/>
      <c r="F351" s="404"/>
      <c r="G351" s="207">
        <v>1</v>
      </c>
      <c r="H351" s="204" t="s">
        <v>28</v>
      </c>
      <c r="K351" s="216"/>
      <c r="O351" s="299"/>
    </row>
    <row r="352" spans="1:15" ht="24" customHeight="1">
      <c r="A352" s="204" t="s">
        <v>175</v>
      </c>
      <c r="B352" s="204"/>
      <c r="C352" s="403"/>
      <c r="D352" s="307"/>
      <c r="E352" s="275"/>
      <c r="F352" s="404"/>
      <c r="K352" s="216"/>
      <c r="O352" s="299"/>
    </row>
    <row r="353" spans="1:15" ht="24" customHeight="1">
      <c r="A353" s="204" t="s">
        <v>175</v>
      </c>
      <c r="B353" s="204"/>
      <c r="C353" s="403"/>
      <c r="D353" s="400"/>
      <c r="E353" s="636"/>
      <c r="F353" s="637"/>
      <c r="K353" s="216"/>
      <c r="O353" s="299"/>
    </row>
    <row r="354" spans="1:15" ht="24" customHeight="1">
      <c r="A354" s="204" t="s">
        <v>175</v>
      </c>
      <c r="B354" s="204"/>
      <c r="C354" s="494"/>
      <c r="D354" s="307"/>
      <c r="E354" s="275"/>
      <c r="F354" s="287"/>
      <c r="O354" s="300"/>
    </row>
    <row r="355" spans="1:15" ht="24" customHeight="1">
      <c r="A355" s="204" t="s">
        <v>175</v>
      </c>
      <c r="B355" s="204"/>
      <c r="C355" s="495"/>
      <c r="D355" s="307"/>
      <c r="E355" s="275"/>
      <c r="F355" s="287"/>
    </row>
    <row r="356" spans="1:15" ht="24" customHeight="1">
      <c r="A356" s="204" t="s">
        <v>175</v>
      </c>
      <c r="B356" s="204"/>
      <c r="D356" s="307"/>
      <c r="E356" s="275"/>
      <c r="F356" s="287"/>
    </row>
    <row r="357" spans="1:15" ht="24" customHeight="1">
      <c r="A357" s="204" t="s">
        <v>175</v>
      </c>
      <c r="B357" s="204"/>
      <c r="D357" s="307"/>
      <c r="E357" s="275"/>
      <c r="F357" s="287"/>
    </row>
    <row r="358" spans="1:15" ht="24" customHeight="1">
      <c r="A358" s="204" t="s">
        <v>175</v>
      </c>
      <c r="B358" s="204"/>
      <c r="D358" s="307"/>
      <c r="E358" s="275"/>
      <c r="F358" s="287"/>
    </row>
    <row r="359" spans="1:15" ht="24" customHeight="1">
      <c r="A359" s="204" t="s">
        <v>175</v>
      </c>
      <c r="B359" s="204"/>
      <c r="D359" s="307"/>
      <c r="E359" s="275"/>
      <c r="F359" s="287"/>
    </row>
    <row r="360" spans="1:15" ht="24" customHeight="1">
      <c r="A360" s="204" t="s">
        <v>175</v>
      </c>
      <c r="B360" s="204"/>
      <c r="D360" s="307"/>
      <c r="E360" s="275"/>
      <c r="F360" s="287"/>
    </row>
    <row r="361" spans="1:15" ht="24" customHeight="1">
      <c r="A361" s="204"/>
      <c r="B361" s="204"/>
      <c r="D361" s="307"/>
      <c r="E361" s="275"/>
      <c r="F361" s="287"/>
    </row>
    <row r="362" spans="1:15" ht="24" customHeight="1">
      <c r="A362" s="204" t="s">
        <v>175</v>
      </c>
      <c r="B362" s="204"/>
      <c r="C362" s="316" t="s">
        <v>303</v>
      </c>
      <c r="D362" s="306" t="s">
        <v>253</v>
      </c>
      <c r="E362" s="275"/>
      <c r="F362" s="287"/>
    </row>
    <row r="363" spans="1:15" ht="24" customHeight="1">
      <c r="A363" s="204" t="s">
        <v>175</v>
      </c>
      <c r="B363" s="204"/>
      <c r="D363" s="307"/>
      <c r="E363" s="275"/>
      <c r="F363" s="287"/>
    </row>
    <row r="364" spans="1:15" ht="21.95" customHeight="1">
      <c r="A364" s="204" t="s">
        <v>175</v>
      </c>
      <c r="B364" s="204"/>
      <c r="C364" s="316" t="s">
        <v>369</v>
      </c>
      <c r="D364" s="304" t="s">
        <v>147</v>
      </c>
      <c r="E364" s="275"/>
      <c r="F364" s="287"/>
      <c r="O364" s="300"/>
    </row>
    <row r="365" spans="1:15" ht="21.95" customHeight="1">
      <c r="A365" s="204" t="s">
        <v>175</v>
      </c>
      <c r="B365" s="204"/>
      <c r="C365" s="210" t="s">
        <v>255</v>
      </c>
      <c r="D365" s="307"/>
      <c r="E365" s="276" t="s">
        <v>259</v>
      </c>
      <c r="F365" s="287" t="s">
        <v>397</v>
      </c>
      <c r="G365" s="207">
        <v>1</v>
      </c>
      <c r="H365" s="204" t="s">
        <v>28</v>
      </c>
      <c r="K365" s="216"/>
      <c r="O365" s="299"/>
    </row>
    <row r="366" spans="1:15" ht="21.95" customHeight="1">
      <c r="A366" s="204" t="s">
        <v>175</v>
      </c>
      <c r="B366" s="204"/>
      <c r="C366" s="210" t="s">
        <v>334</v>
      </c>
      <c r="D366" s="307"/>
      <c r="E366" s="276" t="s">
        <v>335</v>
      </c>
      <c r="F366" s="287"/>
      <c r="G366" s="207">
        <v>1</v>
      </c>
      <c r="H366" s="204" t="s">
        <v>28</v>
      </c>
      <c r="K366" s="216"/>
      <c r="O366" s="299"/>
    </row>
    <row r="367" spans="1:15" ht="21.95" customHeight="1">
      <c r="A367" s="204" t="s">
        <v>175</v>
      </c>
      <c r="B367" s="204"/>
      <c r="C367" s="210"/>
      <c r="D367" s="307"/>
      <c r="E367" s="275"/>
      <c r="F367" s="287"/>
      <c r="K367" s="216"/>
      <c r="O367" s="300"/>
    </row>
    <row r="368" spans="1:15" ht="21.95" customHeight="1">
      <c r="A368" s="204"/>
      <c r="B368" s="204"/>
      <c r="C368" s="210" t="s">
        <v>581</v>
      </c>
      <c r="D368" s="307"/>
      <c r="E368" s="275" t="s">
        <v>584</v>
      </c>
      <c r="F368" s="287" t="s">
        <v>583</v>
      </c>
      <c r="G368" s="207">
        <v>1</v>
      </c>
      <c r="H368" s="204" t="s">
        <v>239</v>
      </c>
      <c r="K368" s="216"/>
      <c r="O368" s="299"/>
    </row>
    <row r="369" spans="1:15" ht="21.95" customHeight="1">
      <c r="A369" s="204" t="s">
        <v>175</v>
      </c>
      <c r="B369" s="204"/>
      <c r="C369" s="210" t="s">
        <v>582</v>
      </c>
      <c r="D369" s="307"/>
      <c r="E369" s="275" t="s">
        <v>584</v>
      </c>
      <c r="F369" s="295"/>
      <c r="G369" s="207">
        <v>5</v>
      </c>
      <c r="H369" s="204" t="s">
        <v>245</v>
      </c>
      <c r="K369" s="216"/>
      <c r="O369" s="299"/>
    </row>
    <row r="370" spans="1:15" ht="21.95" customHeight="1">
      <c r="A370" s="204" t="s">
        <v>175</v>
      </c>
      <c r="B370" s="204"/>
      <c r="C370" s="210" t="s">
        <v>585</v>
      </c>
      <c r="D370" s="307"/>
      <c r="E370" s="275" t="s">
        <v>584</v>
      </c>
      <c r="F370" s="295"/>
      <c r="G370" s="207">
        <v>3</v>
      </c>
      <c r="H370" s="204" t="s">
        <v>245</v>
      </c>
      <c r="K370" s="216"/>
      <c r="O370" s="299"/>
    </row>
    <row r="371" spans="1:15" ht="21.95" customHeight="1">
      <c r="A371" s="204"/>
      <c r="B371" s="204"/>
      <c r="C371" s="210" t="s">
        <v>585</v>
      </c>
      <c r="D371" s="307"/>
      <c r="E371" s="275" t="s">
        <v>586</v>
      </c>
      <c r="F371" s="287"/>
      <c r="G371" s="207">
        <v>11</v>
      </c>
      <c r="H371" s="204" t="s">
        <v>245</v>
      </c>
      <c r="K371" s="216"/>
      <c r="O371" s="299"/>
    </row>
    <row r="372" spans="1:15" ht="21.95" customHeight="1">
      <c r="A372" s="204"/>
      <c r="B372" s="204"/>
      <c r="C372" s="210" t="s">
        <v>585</v>
      </c>
      <c r="D372" s="307"/>
      <c r="E372" s="275" t="s">
        <v>587</v>
      </c>
      <c r="F372" s="287"/>
      <c r="G372" s="207">
        <v>4</v>
      </c>
      <c r="H372" s="204" t="s">
        <v>245</v>
      </c>
      <c r="K372" s="216"/>
      <c r="O372" s="299"/>
    </row>
    <row r="373" spans="1:15" ht="21.95" customHeight="1">
      <c r="A373" s="204"/>
      <c r="B373" s="204"/>
      <c r="C373" s="210" t="s">
        <v>256</v>
      </c>
      <c r="D373" s="432"/>
      <c r="E373" s="275" t="s">
        <v>260</v>
      </c>
      <c r="F373" s="404"/>
      <c r="G373" s="207">
        <v>1</v>
      </c>
      <c r="H373" s="204" t="s">
        <v>28</v>
      </c>
      <c r="K373" s="216"/>
      <c r="O373" s="299"/>
    </row>
    <row r="374" spans="1:15" ht="21.95" customHeight="1">
      <c r="A374" s="204"/>
      <c r="B374" s="204"/>
      <c r="C374" s="210" t="s">
        <v>589</v>
      </c>
      <c r="D374" s="307"/>
      <c r="E374" s="275" t="s">
        <v>588</v>
      </c>
      <c r="F374" s="404" t="s">
        <v>590</v>
      </c>
      <c r="G374" s="207">
        <v>1</v>
      </c>
      <c r="H374" s="204" t="s">
        <v>28</v>
      </c>
      <c r="K374" s="216"/>
      <c r="O374" s="299"/>
    </row>
    <row r="375" spans="1:15" ht="21.95" customHeight="1">
      <c r="A375" s="204"/>
      <c r="B375" s="204"/>
      <c r="C375" s="210"/>
      <c r="D375" s="307"/>
      <c r="E375" s="275"/>
      <c r="F375" s="404"/>
      <c r="K375" s="216"/>
      <c r="O375" s="299"/>
    </row>
    <row r="376" spans="1:15" ht="21.95" customHeight="1">
      <c r="A376" s="204" t="s">
        <v>175</v>
      </c>
      <c r="B376" s="204"/>
      <c r="C376" s="210" t="s">
        <v>258</v>
      </c>
      <c r="D376" s="307"/>
      <c r="E376" s="275" t="s">
        <v>261</v>
      </c>
      <c r="F376" s="404" t="s">
        <v>591</v>
      </c>
      <c r="G376" s="207">
        <v>11</v>
      </c>
      <c r="H376" s="204" t="s">
        <v>28</v>
      </c>
      <c r="K376" s="216"/>
      <c r="O376" s="299"/>
    </row>
    <row r="377" spans="1:15" ht="21.95" customHeight="1">
      <c r="A377" s="204"/>
      <c r="B377" s="204"/>
      <c r="C377" s="210" t="s">
        <v>592</v>
      </c>
      <c r="D377" s="432"/>
      <c r="E377" s="628" t="s">
        <v>597</v>
      </c>
      <c r="F377" s="629"/>
      <c r="G377" s="207">
        <v>1</v>
      </c>
      <c r="H377" s="204" t="s">
        <v>28</v>
      </c>
      <c r="J377" s="492" t="s">
        <v>1273</v>
      </c>
      <c r="K377" s="216"/>
      <c r="O377" s="299"/>
    </row>
    <row r="378" spans="1:15" ht="21.95" customHeight="1">
      <c r="A378" s="204"/>
      <c r="B378" s="204"/>
      <c r="C378" s="210" t="s">
        <v>598</v>
      </c>
      <c r="D378" s="432"/>
      <c r="E378" s="275" t="s">
        <v>593</v>
      </c>
      <c r="F378" s="404" t="s">
        <v>599</v>
      </c>
      <c r="G378" s="207">
        <v>1</v>
      </c>
      <c r="H378" s="204" t="s">
        <v>595</v>
      </c>
      <c r="J378" s="492" t="s">
        <v>1273</v>
      </c>
      <c r="K378" s="216"/>
      <c r="O378" s="299"/>
    </row>
    <row r="379" spans="1:15" ht="21.95" customHeight="1">
      <c r="A379" s="204"/>
      <c r="B379" s="204"/>
      <c r="C379" s="210" t="s">
        <v>598</v>
      </c>
      <c r="D379" s="432"/>
      <c r="E379" s="275" t="s">
        <v>594</v>
      </c>
      <c r="F379" s="404" t="s">
        <v>599</v>
      </c>
      <c r="G379" s="207">
        <v>3</v>
      </c>
      <c r="H379" s="204" t="s">
        <v>595</v>
      </c>
      <c r="J379" s="492" t="s">
        <v>1273</v>
      </c>
      <c r="K379" s="216"/>
      <c r="O379" s="299"/>
    </row>
    <row r="380" spans="1:15" ht="21.95" customHeight="1">
      <c r="A380" s="204"/>
      <c r="B380" s="204"/>
      <c r="C380" s="210" t="s">
        <v>596</v>
      </c>
      <c r="D380" s="307"/>
      <c r="E380" s="275" t="s">
        <v>590</v>
      </c>
      <c r="F380" s="404"/>
      <c r="G380" s="207">
        <v>2</v>
      </c>
      <c r="H380" s="204" t="s">
        <v>197</v>
      </c>
      <c r="K380" s="216"/>
      <c r="O380" s="299"/>
    </row>
    <row r="381" spans="1:15" ht="21.95" customHeight="1">
      <c r="A381" s="204"/>
      <c r="B381" s="204"/>
      <c r="C381" s="210"/>
      <c r="D381" s="307"/>
      <c r="E381" s="275"/>
      <c r="F381" s="404"/>
      <c r="K381" s="216"/>
      <c r="O381" s="300"/>
    </row>
    <row r="382" spans="1:15" ht="21.95" customHeight="1">
      <c r="A382" s="204"/>
      <c r="B382" s="204"/>
      <c r="C382" s="210" t="s">
        <v>537</v>
      </c>
      <c r="D382" s="307"/>
      <c r="E382" s="628" t="s">
        <v>538</v>
      </c>
      <c r="F382" s="629"/>
      <c r="G382" s="207">
        <v>26.6</v>
      </c>
      <c r="H382" s="204" t="s">
        <v>197</v>
      </c>
      <c r="K382" s="216"/>
      <c r="O382" s="299"/>
    </row>
    <row r="383" spans="1:15" ht="21.95" customHeight="1">
      <c r="A383" s="204"/>
      <c r="B383" s="204"/>
      <c r="C383" s="210" t="s">
        <v>537</v>
      </c>
      <c r="D383" s="307"/>
      <c r="E383" s="275" t="s">
        <v>539</v>
      </c>
      <c r="F383" s="404"/>
      <c r="G383" s="207">
        <v>7</v>
      </c>
      <c r="H383" s="204" t="s">
        <v>28</v>
      </c>
      <c r="K383" s="216"/>
      <c r="O383" s="299"/>
    </row>
    <row r="384" spans="1:15" ht="21.95" customHeight="1">
      <c r="A384" s="204"/>
      <c r="B384" s="204"/>
      <c r="C384" s="210" t="s">
        <v>540</v>
      </c>
      <c r="D384" s="432"/>
      <c r="E384" s="275" t="s">
        <v>541</v>
      </c>
      <c r="F384" s="404"/>
      <c r="G384" s="207">
        <v>26.6</v>
      </c>
      <c r="H384" s="204" t="s">
        <v>197</v>
      </c>
      <c r="K384" s="216"/>
      <c r="O384" s="299"/>
    </row>
    <row r="385" spans="1:15" ht="21.95" customHeight="1">
      <c r="A385" s="204" t="s">
        <v>175</v>
      </c>
      <c r="B385" s="204"/>
      <c r="C385" s="210" t="s">
        <v>257</v>
      </c>
      <c r="D385" s="307"/>
      <c r="E385" s="628" t="s">
        <v>542</v>
      </c>
      <c r="F385" s="629"/>
      <c r="G385" s="207">
        <v>26</v>
      </c>
      <c r="H385" s="204" t="s">
        <v>197</v>
      </c>
      <c r="K385" s="216"/>
      <c r="O385" s="299"/>
    </row>
    <row r="386" spans="1:15" ht="21.95" customHeight="1">
      <c r="A386" s="204" t="s">
        <v>175</v>
      </c>
      <c r="B386" s="204"/>
      <c r="C386" s="210" t="s">
        <v>257</v>
      </c>
      <c r="D386" s="307"/>
      <c r="E386" s="628" t="s">
        <v>543</v>
      </c>
      <c r="F386" s="629"/>
      <c r="G386" s="207">
        <v>56</v>
      </c>
      <c r="H386" s="204" t="s">
        <v>557</v>
      </c>
      <c r="K386" s="216"/>
      <c r="O386" s="299"/>
    </row>
    <row r="387" spans="1:15" ht="21.95" customHeight="1">
      <c r="A387" s="204" t="s">
        <v>175</v>
      </c>
      <c r="B387" s="204"/>
      <c r="C387" s="210" t="s">
        <v>257</v>
      </c>
      <c r="D387" s="307"/>
      <c r="E387" s="628" t="s">
        <v>544</v>
      </c>
      <c r="F387" s="629"/>
      <c r="G387" s="207">
        <v>20</v>
      </c>
      <c r="H387" s="204" t="s">
        <v>275</v>
      </c>
      <c r="K387" s="216"/>
      <c r="O387" s="299"/>
    </row>
    <row r="388" spans="1:15" ht="21.95" customHeight="1">
      <c r="A388" s="204" t="s">
        <v>175</v>
      </c>
      <c r="B388" s="204"/>
      <c r="C388" s="204" t="s">
        <v>337</v>
      </c>
      <c r="D388" s="307" t="s">
        <v>545</v>
      </c>
      <c r="E388" s="275" t="s">
        <v>550</v>
      </c>
      <c r="F388" s="287" t="s">
        <v>385</v>
      </c>
      <c r="G388" s="207">
        <v>1</v>
      </c>
      <c r="H388" s="204" t="s">
        <v>28</v>
      </c>
      <c r="K388" s="216"/>
      <c r="O388" s="299"/>
    </row>
    <row r="389" spans="1:15" ht="21.95" customHeight="1">
      <c r="A389" s="204"/>
      <c r="B389" s="204"/>
      <c r="C389" s="204" t="s">
        <v>338</v>
      </c>
      <c r="D389" s="307" t="s">
        <v>545</v>
      </c>
      <c r="E389" s="275" t="s">
        <v>262</v>
      </c>
      <c r="F389" s="287" t="s">
        <v>385</v>
      </c>
      <c r="G389" s="207">
        <v>4</v>
      </c>
      <c r="H389" s="204" t="s">
        <v>28</v>
      </c>
      <c r="K389" s="216"/>
      <c r="O389" s="299"/>
    </row>
    <row r="390" spans="1:15" ht="21.95" customHeight="1">
      <c r="A390" s="204" t="s">
        <v>175</v>
      </c>
      <c r="B390" s="204"/>
      <c r="C390" s="204" t="s">
        <v>546</v>
      </c>
      <c r="D390" s="307" t="s">
        <v>545</v>
      </c>
      <c r="E390" s="275" t="s">
        <v>551</v>
      </c>
      <c r="F390" s="287" t="s">
        <v>385</v>
      </c>
      <c r="G390" s="207">
        <v>2</v>
      </c>
      <c r="H390" s="204" t="s">
        <v>28</v>
      </c>
      <c r="K390" s="216"/>
      <c r="O390" s="299"/>
    </row>
    <row r="391" spans="1:15" ht="21.95" customHeight="1">
      <c r="A391" s="204"/>
      <c r="B391" s="204"/>
      <c r="C391" s="204" t="s">
        <v>549</v>
      </c>
      <c r="D391" s="307" t="s">
        <v>545</v>
      </c>
      <c r="E391" s="275" t="s">
        <v>553</v>
      </c>
      <c r="F391" s="287" t="s">
        <v>385</v>
      </c>
      <c r="G391" s="207">
        <v>1</v>
      </c>
      <c r="H391" s="204" t="s">
        <v>28</v>
      </c>
      <c r="K391" s="216"/>
      <c r="O391" s="299"/>
    </row>
    <row r="392" spans="1:15" ht="21.95" customHeight="1">
      <c r="A392" s="204"/>
      <c r="B392" s="204"/>
      <c r="C392" s="204" t="s">
        <v>548</v>
      </c>
      <c r="D392" s="307" t="s">
        <v>545</v>
      </c>
      <c r="E392" s="275" t="s">
        <v>554</v>
      </c>
      <c r="F392" s="287" t="s">
        <v>385</v>
      </c>
      <c r="G392" s="207">
        <v>3</v>
      </c>
      <c r="H392" s="204" t="s">
        <v>28</v>
      </c>
      <c r="K392" s="216"/>
      <c r="O392" s="299"/>
    </row>
    <row r="393" spans="1:15" ht="21.95" customHeight="1">
      <c r="A393" s="204"/>
      <c r="B393" s="204"/>
      <c r="C393" s="204" t="s">
        <v>547</v>
      </c>
      <c r="D393" s="307" t="s">
        <v>545</v>
      </c>
      <c r="E393" s="275" t="s">
        <v>552</v>
      </c>
      <c r="F393" s="287" t="s">
        <v>385</v>
      </c>
      <c r="G393" s="207">
        <v>3</v>
      </c>
      <c r="H393" s="204" t="s">
        <v>28</v>
      </c>
      <c r="K393" s="216"/>
      <c r="O393" s="299"/>
    </row>
    <row r="394" spans="1:15" ht="21.95" customHeight="1">
      <c r="A394" s="204"/>
      <c r="B394" s="204"/>
      <c r="C394" s="495"/>
      <c r="D394" s="403"/>
      <c r="E394" s="275"/>
      <c r="F394" s="404"/>
      <c r="K394" s="216"/>
      <c r="O394" s="299"/>
    </row>
    <row r="395" spans="1:15" ht="21.95" customHeight="1">
      <c r="A395" s="204"/>
      <c r="B395" s="204"/>
      <c r="C395" s="403" t="s">
        <v>1329</v>
      </c>
      <c r="D395" s="496"/>
      <c r="E395" s="275" t="s">
        <v>260</v>
      </c>
      <c r="F395" s="404" t="s">
        <v>556</v>
      </c>
      <c r="G395" s="207">
        <v>1</v>
      </c>
      <c r="H395" s="204" t="s">
        <v>28</v>
      </c>
      <c r="J395" s="492" t="s">
        <v>1273</v>
      </c>
      <c r="K395" s="216"/>
      <c r="O395" s="299"/>
    </row>
    <row r="396" spans="1:15" ht="21.95" customHeight="1">
      <c r="A396" s="204"/>
      <c r="B396" s="204"/>
      <c r="C396" s="403" t="s">
        <v>1329</v>
      </c>
      <c r="D396" s="496"/>
      <c r="E396" s="275" t="s">
        <v>555</v>
      </c>
      <c r="F396" s="404" t="s">
        <v>556</v>
      </c>
      <c r="G396" s="207">
        <v>1</v>
      </c>
      <c r="H396" s="204" t="s">
        <v>28</v>
      </c>
      <c r="J396" s="492" t="s">
        <v>1273</v>
      </c>
      <c r="K396" s="216"/>
      <c r="O396" s="299"/>
    </row>
    <row r="397" spans="1:15" ht="21.95" customHeight="1">
      <c r="A397" s="204"/>
      <c r="B397" s="204"/>
      <c r="C397" s="403"/>
      <c r="D397" s="307"/>
      <c r="E397" s="275"/>
      <c r="F397" s="404"/>
      <c r="K397" s="216"/>
      <c r="O397" s="299"/>
    </row>
    <row r="398" spans="1:15" ht="21.95" customHeight="1">
      <c r="A398" s="204" t="s">
        <v>175</v>
      </c>
      <c r="B398" s="204"/>
      <c r="C398" s="403" t="s">
        <v>371</v>
      </c>
      <c r="D398" s="307"/>
      <c r="E398" s="275" t="s">
        <v>372</v>
      </c>
      <c r="F398" s="404" t="s">
        <v>373</v>
      </c>
      <c r="G398" s="207">
        <v>1</v>
      </c>
      <c r="H398" s="204" t="s">
        <v>28</v>
      </c>
      <c r="J398" s="492" t="s">
        <v>1273</v>
      </c>
      <c r="K398" s="216"/>
      <c r="N398" s="214"/>
      <c r="O398" s="299"/>
    </row>
    <row r="399" spans="1:15" ht="21.95" customHeight="1">
      <c r="A399" s="204" t="s">
        <v>175</v>
      </c>
      <c r="B399" s="204"/>
      <c r="C399" s="403" t="s">
        <v>370</v>
      </c>
      <c r="D399" s="307"/>
      <c r="E399" s="275" t="s">
        <v>1018</v>
      </c>
      <c r="F399" s="404" t="s">
        <v>218</v>
      </c>
      <c r="G399" s="207">
        <v>1</v>
      </c>
      <c r="H399" s="204" t="s">
        <v>28</v>
      </c>
      <c r="K399" s="216"/>
      <c r="O399" s="299"/>
    </row>
    <row r="400" spans="1:15" ht="21.95" customHeight="1">
      <c r="A400" s="204"/>
      <c r="B400" s="204"/>
      <c r="C400" s="403"/>
      <c r="D400" s="307"/>
      <c r="E400" s="275"/>
      <c r="F400" s="404"/>
      <c r="K400" s="216"/>
      <c r="O400" s="299"/>
    </row>
    <row r="401" spans="1:15" ht="21.95" customHeight="1">
      <c r="A401" s="204" t="s">
        <v>175</v>
      </c>
      <c r="B401" s="204"/>
      <c r="C401" s="403" t="s">
        <v>406</v>
      </c>
      <c r="D401" s="307"/>
      <c r="E401" s="276" t="s">
        <v>408</v>
      </c>
      <c r="F401" s="404"/>
      <c r="G401" s="207">
        <v>1</v>
      </c>
      <c r="H401" s="204" t="s">
        <v>239</v>
      </c>
      <c r="J401" s="492" t="s">
        <v>1273</v>
      </c>
      <c r="K401" s="216"/>
      <c r="O401" s="329"/>
    </row>
    <row r="402" spans="1:15" ht="21.95" customHeight="1">
      <c r="A402" s="204" t="s">
        <v>175</v>
      </c>
      <c r="B402" s="204"/>
      <c r="C402" s="497" t="s">
        <v>407</v>
      </c>
      <c r="D402" s="307"/>
      <c r="E402" s="276" t="s">
        <v>415</v>
      </c>
      <c r="F402" s="404"/>
      <c r="J402" s="492"/>
      <c r="K402" s="216"/>
      <c r="O402" s="337"/>
    </row>
    <row r="403" spans="1:15" ht="21.95" customHeight="1">
      <c r="A403" s="204" t="s">
        <v>175</v>
      </c>
      <c r="B403" s="204"/>
      <c r="C403" s="497" t="s">
        <v>417</v>
      </c>
      <c r="D403" s="307"/>
      <c r="E403" s="276" t="s">
        <v>416</v>
      </c>
      <c r="F403" s="404"/>
      <c r="K403" s="216"/>
      <c r="O403" s="299"/>
    </row>
    <row r="404" spans="1:15" ht="21.95" customHeight="1">
      <c r="A404" s="204" t="s">
        <v>175</v>
      </c>
      <c r="B404" s="204"/>
      <c r="C404" s="403" t="s">
        <v>413</v>
      </c>
      <c r="D404" s="307"/>
      <c r="E404" s="275" t="s">
        <v>374</v>
      </c>
      <c r="F404" s="404" t="s">
        <v>383</v>
      </c>
      <c r="G404" s="207">
        <v>1</v>
      </c>
      <c r="H404" s="204" t="s">
        <v>28</v>
      </c>
      <c r="J404" s="492" t="s">
        <v>1273</v>
      </c>
      <c r="K404" s="216"/>
      <c r="O404" s="329"/>
    </row>
    <row r="405" spans="1:15" ht="21.95" customHeight="1">
      <c r="A405" s="204" t="s">
        <v>175</v>
      </c>
      <c r="B405" s="204"/>
      <c r="D405" s="307"/>
      <c r="E405" s="275"/>
      <c r="F405" s="287"/>
      <c r="K405" s="216"/>
      <c r="O405" s="329"/>
    </row>
    <row r="406" spans="1:15" ht="21.95" customHeight="1">
      <c r="A406" s="204" t="s">
        <v>175</v>
      </c>
      <c r="B406" s="204"/>
      <c r="C406" s="210" t="s">
        <v>1004</v>
      </c>
      <c r="D406" s="307"/>
      <c r="E406" s="623" t="s">
        <v>1010</v>
      </c>
      <c r="F406" s="624"/>
      <c r="G406" s="207">
        <v>1</v>
      </c>
      <c r="H406" s="204" t="s">
        <v>239</v>
      </c>
      <c r="K406" s="216"/>
      <c r="O406" s="329"/>
    </row>
    <row r="407" spans="1:15" ht="21.95" customHeight="1">
      <c r="A407" s="204" t="s">
        <v>175</v>
      </c>
      <c r="B407" s="204"/>
      <c r="C407" s="210"/>
      <c r="D407" s="307"/>
      <c r="E407" s="623" t="s">
        <v>1011</v>
      </c>
      <c r="F407" s="624"/>
      <c r="K407" s="216"/>
      <c r="O407" s="299"/>
    </row>
    <row r="408" spans="1:15" ht="21.95" customHeight="1">
      <c r="A408" s="204" t="s">
        <v>175</v>
      </c>
      <c r="B408" s="204"/>
      <c r="C408" s="210"/>
      <c r="D408" s="307"/>
      <c r="E408" s="623" t="s">
        <v>1005</v>
      </c>
      <c r="F408" s="624"/>
      <c r="K408" s="216"/>
      <c r="O408" s="299"/>
    </row>
    <row r="409" spans="1:15" ht="21.95" customHeight="1">
      <c r="A409" s="204" t="s">
        <v>175</v>
      </c>
      <c r="B409" s="204"/>
      <c r="C409" s="210"/>
      <c r="D409" s="307"/>
      <c r="E409" s="625" t="s">
        <v>1008</v>
      </c>
      <c r="F409" s="626"/>
      <c r="K409" s="216"/>
      <c r="O409" s="299"/>
    </row>
    <row r="410" spans="1:15" ht="21.95" customHeight="1">
      <c r="A410" s="204" t="s">
        <v>175</v>
      </c>
      <c r="B410" s="204"/>
      <c r="C410" s="210"/>
      <c r="D410" s="307"/>
      <c r="E410" s="444" t="s">
        <v>1006</v>
      </c>
      <c r="F410" s="445"/>
      <c r="K410" s="216"/>
      <c r="O410" s="299"/>
    </row>
    <row r="411" spans="1:15" ht="21.95" customHeight="1">
      <c r="A411" s="204" t="s">
        <v>175</v>
      </c>
      <c r="B411" s="204"/>
      <c r="C411" s="210"/>
      <c r="D411" s="307"/>
      <c r="E411" s="623" t="s">
        <v>1007</v>
      </c>
      <c r="F411" s="624"/>
      <c r="K411" s="216"/>
      <c r="O411" s="299"/>
    </row>
    <row r="412" spans="1:15" ht="21.95" customHeight="1">
      <c r="A412" s="204" t="s">
        <v>175</v>
      </c>
      <c r="B412" s="204"/>
      <c r="C412" s="210"/>
      <c r="D412" s="307"/>
      <c r="E412" s="623" t="s">
        <v>1009</v>
      </c>
      <c r="F412" s="624"/>
      <c r="K412" s="216"/>
      <c r="O412" s="299"/>
    </row>
    <row r="413" spans="1:15" ht="21.95" customHeight="1">
      <c r="A413" s="204" t="s">
        <v>175</v>
      </c>
      <c r="B413" s="204"/>
      <c r="C413" s="210"/>
      <c r="D413" s="307"/>
      <c r="E413" s="623" t="s">
        <v>1012</v>
      </c>
      <c r="F413" s="624"/>
      <c r="K413" s="216"/>
      <c r="O413" s="299"/>
    </row>
    <row r="414" spans="1:15" ht="21.95" customHeight="1">
      <c r="A414" s="204"/>
      <c r="B414" s="204"/>
      <c r="C414" s="210"/>
      <c r="D414" s="307"/>
      <c r="E414" s="623" t="s">
        <v>1013</v>
      </c>
      <c r="F414" s="624"/>
      <c r="K414" s="216"/>
      <c r="O414" s="299"/>
    </row>
    <row r="415" spans="1:15" ht="21.95" customHeight="1">
      <c r="A415" s="204"/>
      <c r="B415" s="204"/>
      <c r="C415" s="210"/>
      <c r="D415" s="307"/>
      <c r="E415" s="623" t="s">
        <v>1014</v>
      </c>
      <c r="F415" s="624"/>
      <c r="K415" s="216"/>
      <c r="O415" s="299"/>
    </row>
    <row r="416" spans="1:15" ht="21.95" customHeight="1">
      <c r="A416" s="204"/>
      <c r="B416" s="204"/>
      <c r="C416" s="210"/>
      <c r="D416" s="307"/>
      <c r="E416" s="623" t="s">
        <v>1015</v>
      </c>
      <c r="F416" s="624"/>
      <c r="K416" s="216"/>
      <c r="O416" s="299"/>
    </row>
    <row r="417" spans="1:15" ht="21.95" customHeight="1">
      <c r="A417" s="204"/>
      <c r="B417" s="204"/>
      <c r="C417" s="210"/>
      <c r="D417" s="307"/>
      <c r="E417" s="623"/>
      <c r="F417" s="624"/>
      <c r="K417" s="216"/>
      <c r="O417" s="299"/>
    </row>
    <row r="418" spans="1:15" ht="21.95" customHeight="1">
      <c r="A418" s="204"/>
      <c r="B418" s="204"/>
      <c r="C418" s="210" t="s">
        <v>1017</v>
      </c>
      <c r="D418" s="307"/>
      <c r="E418" s="623"/>
      <c r="F418" s="624"/>
      <c r="G418" s="207">
        <v>1</v>
      </c>
      <c r="H418" s="204" t="s">
        <v>239</v>
      </c>
      <c r="K418" s="216"/>
      <c r="O418" s="329"/>
    </row>
    <row r="419" spans="1:15" ht="21.95" customHeight="1">
      <c r="A419" s="204"/>
      <c r="B419" s="204"/>
      <c r="C419" s="210" t="s">
        <v>1016</v>
      </c>
      <c r="D419" s="307"/>
      <c r="E419" s="275"/>
      <c r="F419" s="287"/>
      <c r="G419" s="207">
        <v>1</v>
      </c>
      <c r="H419" s="204" t="s">
        <v>239</v>
      </c>
      <c r="K419" s="216"/>
      <c r="O419" s="329"/>
    </row>
    <row r="420" spans="1:15" ht="21.95" customHeight="1">
      <c r="A420" s="204"/>
      <c r="B420" s="204"/>
      <c r="D420" s="307"/>
      <c r="E420" s="275"/>
      <c r="F420" s="287"/>
      <c r="K420" s="216"/>
      <c r="O420" s="299"/>
    </row>
    <row r="421" spans="1:15" ht="21.95" customHeight="1">
      <c r="A421" s="204" t="s">
        <v>175</v>
      </c>
      <c r="B421" s="204"/>
      <c r="C421" s="316"/>
      <c r="D421" s="304"/>
      <c r="E421" s="275"/>
      <c r="F421" s="287"/>
      <c r="O421" s="300"/>
    </row>
    <row r="422" spans="1:15" ht="21.95" customHeight="1">
      <c r="A422" s="204"/>
      <c r="B422" s="204"/>
      <c r="D422" s="307"/>
      <c r="E422" s="275"/>
      <c r="F422" s="287"/>
      <c r="K422" s="216"/>
      <c r="O422" s="299"/>
    </row>
    <row r="423" spans="1:15" ht="21.95" customHeight="1">
      <c r="A423" s="204"/>
      <c r="B423" s="204"/>
      <c r="D423" s="307"/>
      <c r="E423" s="275"/>
      <c r="F423" s="287"/>
      <c r="K423" s="216"/>
      <c r="O423" s="299"/>
    </row>
    <row r="424" spans="1:15" ht="21.95" customHeight="1">
      <c r="A424" s="204" t="s">
        <v>175</v>
      </c>
      <c r="B424" s="204"/>
      <c r="D424" s="307"/>
      <c r="E424" s="275"/>
      <c r="F424" s="287"/>
      <c r="O424" s="299"/>
    </row>
    <row r="425" spans="1:15" ht="21.95" customHeight="1">
      <c r="A425" s="204" t="s">
        <v>175</v>
      </c>
      <c r="B425" s="204"/>
      <c r="C425" s="316" t="s">
        <v>369</v>
      </c>
      <c r="D425" s="306" t="s">
        <v>253</v>
      </c>
      <c r="E425" s="275"/>
      <c r="F425" s="287"/>
    </row>
    <row r="426" spans="1:15" ht="21.95" customHeight="1">
      <c r="A426" s="204" t="s">
        <v>175</v>
      </c>
      <c r="B426" s="204"/>
      <c r="D426" s="310"/>
      <c r="E426" s="275"/>
      <c r="F426" s="287"/>
    </row>
  </sheetData>
  <mergeCells count="32">
    <mergeCell ref="E387:F387"/>
    <mergeCell ref="E386:F386"/>
    <mergeCell ref="E385:F385"/>
    <mergeCell ref="E382:F382"/>
    <mergeCell ref="E146:F146"/>
    <mergeCell ref="E147:F147"/>
    <mergeCell ref="E318:F318"/>
    <mergeCell ref="E377:F377"/>
    <mergeCell ref="E270:F270"/>
    <mergeCell ref="E353:F353"/>
    <mergeCell ref="C1:K1"/>
    <mergeCell ref="E163:F163"/>
    <mergeCell ref="E311:F311"/>
    <mergeCell ref="E326:F326"/>
    <mergeCell ref="E138:F138"/>
    <mergeCell ref="C166:D166"/>
    <mergeCell ref="C167:D167"/>
    <mergeCell ref="C168:D168"/>
    <mergeCell ref="C169:D169"/>
    <mergeCell ref="E177:F177"/>
    <mergeCell ref="E406:F406"/>
    <mergeCell ref="E407:F407"/>
    <mergeCell ref="E408:F408"/>
    <mergeCell ref="E409:F409"/>
    <mergeCell ref="E411:F411"/>
    <mergeCell ref="E417:F417"/>
    <mergeCell ref="E418:F418"/>
    <mergeCell ref="E412:F412"/>
    <mergeCell ref="E413:F413"/>
    <mergeCell ref="E414:F414"/>
    <mergeCell ref="E415:F415"/>
    <mergeCell ref="E416:F416"/>
  </mergeCells>
  <phoneticPr fontId="7"/>
  <printOptions horizontalCentered="1" gridLines="1"/>
  <pageMargins left="0.39370078740157483" right="0.39370078740157483" top="1.1811023622047245" bottom="0.47244094488188981" header="0.74803149606299213" footer="0.39370078740157483"/>
  <pageSetup paperSize="9" orientation="portrait" r:id="rId1"/>
  <headerFooter alignWithMargins="0">
    <oddFooter>&amp;C&amp;"ＭＳ 明朝,標準"&amp;10朝　日　村&amp;R&amp;"ＭＳ 明朝,標準"&amp;10&amp;UＮｏ　Ａ－ &amp;P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表紙</vt:lpstr>
      <vt:lpstr>総括R7</vt:lpstr>
      <vt:lpstr>共通仮設R7</vt:lpstr>
      <vt:lpstr>総括</vt:lpstr>
      <vt:lpstr>経費</vt:lpstr>
      <vt:lpstr>共通仮設</vt:lpstr>
      <vt:lpstr>建築棟別</vt:lpstr>
      <vt:lpstr>種目(診療所)</vt:lpstr>
      <vt:lpstr>内訳（診療所）</vt:lpstr>
      <vt:lpstr>種目(住宅)</vt:lpstr>
      <vt:lpstr>内訳（住宅）</vt:lpstr>
      <vt:lpstr>種目(電気)</vt:lpstr>
      <vt:lpstr>電気内訳</vt:lpstr>
      <vt:lpstr>種目(機械) </vt:lpstr>
      <vt:lpstr>(A)診療所</vt:lpstr>
      <vt:lpstr>(B)医師住宅 </vt:lpstr>
      <vt:lpstr>種目(外構)</vt:lpstr>
      <vt:lpstr>内訳外構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2019-03-06T02:21:51Z</dcterms:created>
  <dcterms:modified xsi:type="dcterms:W3CDTF">2025-07-14T05:36:46Z</dcterms:modified>
</cp:coreProperties>
</file>