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ad20451\FolderRedirect$\0157\Desktop\"/>
    </mc:Choice>
  </mc:AlternateContent>
  <xr:revisionPtr revIDLastSave="0" documentId="8_{54095F0B-C482-477B-B6C8-A6EAD5B0E385}" xr6:coauthVersionLast="45" xr6:coauthVersionMax="45" xr10:uidLastSave="{00000000-0000-0000-0000-000000000000}"/>
  <bookViews>
    <workbookView xWindow="-120" yWindow="-120" windowWidth="29040" windowHeight="1584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s="1"/>
  <c r="BE35" i="9" s="1"/>
  <c r="BE36"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<sst xmlns="http://schemas.openxmlformats.org/spreadsheetml/2006/main" count="1093" uniqueCount="576">
  <si>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</si>
  <si>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</si>
  <si>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</si>
  <si>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</si>
  <si>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</si>
  <si>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</si>
  <si>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</si>
  <si>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</si>
  <si>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</si>
  <si>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</si>
  <si>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</si>
  <si>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</si>
  <si>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</si>
  <si>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</si>
  <si>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</si>
  <si>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</si>
  <si>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</si>
  <si>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</si>
  <si>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</si>
  <si>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</si>
  <si>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</si>
  <si>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</si>
  <si>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</si>
  <si>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</si>
  <si>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</si>
  <si>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</si>
  <si>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</si>
  <si>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</si>
  <si>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</si>
  <si>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</si>
  <si>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</si>
  <si>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</si>
  <si>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</si>
  <si>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</si>
  <si>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</si>
  <si>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</si>
  <si>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</si>
  <si>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</si>
  <si>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</si>
  <si>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</si>
  <si>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</si>
  <si>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</si>
  <si>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</si>
  <si>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</si>
  <si>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</si>
  <si>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</si>
  <si>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</si>
  <si>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</si>
  <si>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</si>
  <si>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</si>
  <si>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</si>
  <si>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</si>
  <si>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</si>
  <si>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</si>
  <si>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</si>
  <si>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</si>
  <si>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</si>
  <si>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</si>
  <si>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</si>
  <si>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</si>
  <si>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</si>
  <si>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</si>
  <si>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</si>
  <si>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</si>
  <si>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</si>
  <si>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</si>
  <si>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</si>
  <si>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</si>
  <si>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</si>
  <si>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</si>
  <si>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</si>
  <si>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</si>
  <si>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</si>
  <si>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</si>
  <si>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</si>
  <si>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</si>
  <si>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</si>
  <si>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</si>
  <si>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</si>
  <si>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</si>
  <si>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</si>
  <si>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</si>
  <si>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</si>
  <si>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</si>
  <si>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</si>
  <si>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</si>
  <si>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</si>
  <si>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</si>
  <si>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</si>
  <si>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</si>
  <si>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</si>
  <si>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</si>
  <si>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</si>
  <si>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</si>
  <si>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</si>
  <si>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</si>
  <si>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</si>
  <si>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</si>
  <si>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</si>
  <si>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</si>
  <si>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</si>
  <si>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</si>
  <si>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</si>
  <si>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</si>
  <si>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</si>
  <si>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</si>
  <si>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</si>
  <si>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</si>
  <si>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</si>
  <si>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</si>
  <si>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</si>
  <si>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</si>
  <si>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</si>
  <si>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</si>
  <si>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</si>
  <si>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</si>
  <si>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</si>
  <si>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</si>
  <si>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</si>
  <si>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</si>
  <si>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</si>
  <si>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</si>
  <si>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</si>
  <si>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</si>
  <si>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</si>
  <si>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</si>
  <si>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</si>
  <si>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</si>
  <si>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</si>
  <si>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</si>
  <si>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</si>
  <si>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</si>
  <si>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</si>
  <si>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</si>
  <si>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</si>
  <si>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</si>
  <si>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</si>
  <si>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</si>
  <si>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</si>
  <si>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</si>
  <si>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</si>
  <si>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</si>
  <si>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</si>
  <si>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</si>
  <si>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</si>
  <si>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</si>
  <si>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</si>
  <si>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</si>
  <si>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</si>
  <si>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</si>
  <si>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</si>
  <si>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</si>
  <si>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</si>
  <si>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</si>
  <si>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</si>
  <si>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</si>
  <si>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</si>
  <si>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</si>
  <si>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</si>
  <si>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</si>
  <si>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</si>
  <si>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</si>
  <si>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</si>
  <si>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</si>
  <si>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</si>
  <si>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</si>
  <si>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</si>
  <si>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</si>
  <si>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</si>
  <si>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</si>
  <si>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</si>
  <si>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</si>
  <si>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</si>
  <si>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</si>
  <si>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</si>
  <si>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</si>
  <si>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</si>
  <si>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</si>
  <si>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</si>
  <si>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</si>
  <si>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</si>
  <si>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</si>
  <si>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</si>
  <si>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</si>
  <si>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</si>
  <si>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</si>
  <si>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</si>
  <si>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</si>
  <si>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</si>
  <si>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</si>
  <si>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</si>
  <si>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</si>
  <si>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</si>
  <si>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長野県朝日村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</si>
  <si>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</si>
  <si>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</si>
  <si>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</si>
  <si>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</si>
  <si>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</si>
  <si>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</si>
  <si>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</si>
  <si>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</si>
  <si>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</si>
  <si>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</si>
  <si>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</si>
  <si>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</si>
  <si>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</si>
  <si>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</si>
  <si>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</si>
  <si>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</si>
  <si>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</si>
  <si>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</si>
  <si>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</si>
  <si>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</si>
  <si>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</si>
  <si>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</si>
  <si>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</si>
  <si>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</si>
  <si>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</si>
  <si>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</si>
  <si>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</si>
  <si>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</si>
  <si>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</si>
  <si>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</si>
  <si>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</si>
  <si>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</si>
  <si>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</si>
  <si>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</si>
  <si>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</si>
  <si>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</si>
  <si>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</si>
  <si>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</si>
  <si>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</si>
  <si>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</si>
  <si>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</si>
  <si>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</si>
  <si>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</si>
  <si>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</si>
  <si>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</si>
  <si>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</si>
  <si>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</si>
  <si>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</si>
  <si>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</si>
  <si>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</si>
  <si>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</si>
  <si>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</si>
  <si>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</si>
  <si>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</si>
  <si>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</si>
  <si>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</si>
  <si>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</si>
  <si>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</si>
  <si>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</si>
  <si>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</si>
  <si>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</si>
  <si>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</si>
  <si>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</si>
  <si>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</si>
  <si>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</si>
  <si>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</si>
  <si>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</si>
  <si>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</si>
  <si>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</si>
  <si>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</si>
  <si>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</si>
  <si>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</si>
  <si>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</si>
  <si>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</si>
  <si>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</si>
  <si>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</si>
  <si>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</si>
  <si>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</si>
  <si>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</si>
  <si>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</si>
  <si>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</si>
  <si>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</si>
  <si>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</si>
  <si>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</si>
  <si>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</si>
  <si>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</si>
  <si>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</si>
  <si>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</si>
  <si>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</si>
  <si>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</si>
  <si>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</si>
  <si>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</si>
  <si>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</si>
  <si>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</si>
  <si>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</si>
  <si>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</si>
  <si>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</si>
  <si>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</si>
  <si>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</si>
  <si>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</si>
  <si>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</si>
  <si>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</si>
  <si>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</si>
  <si>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</si>
  <si>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</si>
  <si>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</si>
  <si>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</si>
  <si>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</si>
  <si>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</si>
  <si>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</si>
  <si>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</si>
  <si>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</si>
  <si>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</si>
  <si>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</si>
  <si>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</si>
  <si>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</si>
  <si>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</si>
  <si>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</si>
  <si>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</si>
  <si>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</si>
  <si>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</si>
  <si>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</si>
  <si>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</si>
  <si>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</si>
  <si>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</si>
  <si>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</si>
  <si>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</si>
  <si>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</si>
  <si>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</si>
  <si>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</si>
  <si>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</si>
  <si>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</si>
  <si>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</si>
  <si>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</si>
  <si>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</si>
  <si>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</si>
  <si>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</si>
  <si>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</si>
  <si>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</si>
  <si>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</si>
  <si>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</si>
  <si>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</si>
  <si>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</si>
  <si>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</si>
  <si>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</si>
  <si>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</si>
  <si>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</si>
  <si>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長野県朝日村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</si>
  <si>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</si>
  <si>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</si>
  <si>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</si>
  <si>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</si>
  <si>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</si>
  <si>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</si>
  <si>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</si>
  <si>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</si>
  <si>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</si>
  <si>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</si>
  <si>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</si>
  <si>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</si>
  <si>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</si>
  <si>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</si>
  <si>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</si>
  <si>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</si>
  <si>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</si>
  <si>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</si>
  <si>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</si>
  <si>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</si>
  <si>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</si>
  <si>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</si>
  <si>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</si>
  <si>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</si>
  <si>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</si>
  <si>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</si>
  <si>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</si>
  <si>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</si>
  <si>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</si>
  <si>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</si>
  <si>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</si>
  <si>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</si>
  <si>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</si>
  <si>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</si>
  <si>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朝日村国民健康保険特別会計</t>
    <phoneticPr fontId="5"/>
  </si>
  <si>
    <t>朝日村介護保険特別会計</t>
    <phoneticPr fontId="5"/>
  </si>
  <si>
    <t>後期高齢者医療特別会計</t>
    <phoneticPr fontId="5"/>
  </si>
  <si>
    <t>朝日村簡易水道特別会計</t>
    <phoneticPr fontId="5"/>
  </si>
  <si>
    <t>法非適用企業</t>
    <phoneticPr fontId="5"/>
  </si>
  <si>
    <t>朝日村下水道特別会計</t>
    <phoneticPr fontId="5"/>
  </si>
  <si>
    <t>あさひプライムスキー場事業特別会計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</si>
  <si>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</si>
  <si>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</si>
  <si>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</si>
  <si>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</si>
  <si>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</si>
  <si>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</si>
  <si>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</si>
  <si>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</si>
  <si>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</si>
  <si>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</si>
  <si>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</si>
  <si>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</si>
  <si>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</si>
  <si>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</si>
  <si>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</si>
  <si>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</si>
  <si>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</si>
  <si>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</si>
  <si>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</si>
  <si>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</si>
  <si>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</si>
  <si>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</si>
  <si>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</si>
  <si>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</si>
  <si>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</si>
  <si>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</si>
  <si>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</si>
  <si>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</si>
  <si>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</si>
  <si>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</si>
  <si>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</si>
  <si>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</si>
  <si>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</si>
  <si>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</si>
  <si>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</si>
  <si>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</si>
  <si>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</si>
  <si>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</si>
  <si>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</si>
  <si>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</si>
  <si>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</si>
  <si>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</si>
  <si>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</si>
  <si>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</si>
  <si>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</si>
  <si>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</si>
  <si>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</si>
  <si>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</si>
  <si>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</si>
  <si>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</si>
  <si>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</si>
  <si>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</si>
  <si>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</si>
  <si>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</si>
  <si>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</si>
  <si>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</si>
  <si>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</si>
  <si>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朝日村下水道特別会計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</si>
  <si>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</si>
  <si>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</si>
  <si>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朝日村簡易水道特別会計</t>
    <phoneticPr fontId="5"/>
  </si>
  <si>
    <t>(Ｆ)</t>
    <phoneticPr fontId="5"/>
  </si>
  <si>
    <t>あさひプライムスキー場事業特別会計</t>
    <phoneticPr fontId="5"/>
  </si>
  <si>
    <t>将来負担比率（(Ｅ)－(Ｆ)）／（(Ｃ)－(Ｄ)）×１００</t>
    <rPh sb="0" eb="2">
      <t>ショウライ</t>
    </rPh>
    <rPh sb="2" eb="4">
      <t>フタン</t>
    </rPh>
    <rPh sb="4" eb="6">
      <t>ヒリツ</t>
    </rPh>
    <phoneticPr fontId="5"/>
  </si>
  <si>
    <t>朝日村介護保険特別会計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</si>
  <si>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</si>
  <si>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</si>
  <si>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</si>
  <si>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</si>
  <si>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</si>
  <si>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</si>
  <si>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</si>
  <si>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</si>
  <si>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</si>
  <si>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</si>
  <si>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</si>
  <si>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</si>
  <si>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</si>
  <si>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</si>
  <si>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</si>
  <si>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</si>
  <si>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</si>
  <si>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</si>
  <si>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</si>
  <si>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</si>
  <si>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</si>
  <si>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</si>
  <si>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</si>
  <si>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</si>
  <si>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</si>
  <si>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</si>
  <si>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</si>
  <si>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</si>
  <si>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</si>
  <si>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</si>
  <si>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</si>
  <si>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</si>
  <si>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</si>
  <si>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</si>
  <si>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</si>
  <si>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</si>
  <si>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</si>
  <si>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</si>
  <si>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</si>
  <si>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</si>
  <si>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</si>
  <si>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</si>
  <si>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</si>
  <si>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</si>
  <si>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</si>
  <si>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</si>
  <si>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</si>
  <si>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</si>
  <si>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</si>
  <si>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</si>
  <si>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</si>
  <si>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</si>
  <si>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</si>
  <si>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</si>
  <si>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</si>
  <si>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</si>
  <si>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</si>
  <si>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</si>
  <si>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</si>
  <si>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</si>
  <si>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</si>
  <si>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</si>
  <si>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</si>
  <si>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</si>
  <si>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</si>
  <si>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</si>
  <si>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</si>
  <si>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</si>
  <si>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</si>
  <si>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</si>
  <si>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</si>
  <si>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</si>
  <si>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</si>
  <si>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</si>
  <si>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</si>
  <si>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</si>
  <si>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</si>
  <si>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</si>
  <si>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</si>
  <si>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</si>
  <si>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</si>
  <si>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</si>
  <si>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</si>
  <si>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28.95</t>
  </si>
  <si>
    <t>一般会計</t>
  </si>
  <si>
    <t>朝日村国民健康保険特別会計</t>
  </si>
  <si>
    <t>朝日村介護保険特別会計</t>
  </si>
  <si>
    <t>朝日村下水道特別会計</t>
  </si>
  <si>
    <t>朝日村簡易水道特別会計</t>
  </si>
  <si>
    <t>後期高齢者医療特別会計</t>
  </si>
  <si>
    <t>あさひプライムスキー場事業特別会計</t>
  </si>
  <si>
    <t>その他会計（赤字）</t>
  </si>
  <si>
    <t>その他会計（黒字）</t>
  </si>
  <si>
    <t>朝日村土地開発公社</t>
    <rPh sb="0" eb="3">
      <t>アサヒムラ</t>
    </rPh>
    <rPh sb="3" eb="5">
      <t>トチ</t>
    </rPh>
    <rPh sb="5" eb="7">
      <t>カイハツ</t>
    </rPh>
    <rPh sb="7" eb="9">
      <t>コウシャ</t>
    </rPh>
    <phoneticPr fontId="2"/>
  </si>
  <si>
    <t>松本広域連合（一般会計）</t>
    <rPh sb="0" eb="2">
      <t>マツモト</t>
    </rPh>
    <rPh sb="2" eb="4">
      <t>コウイキ</t>
    </rPh>
    <rPh sb="4" eb="6">
      <t>レンゴウ</t>
    </rPh>
    <rPh sb="7" eb="9">
      <t>イッパン</t>
    </rPh>
    <rPh sb="9" eb="11">
      <t>カイケイ</t>
    </rPh>
    <phoneticPr fontId="22"/>
  </si>
  <si>
    <t>-</t>
    <phoneticPr fontId="2"/>
  </si>
  <si>
    <t>松本広域連合（ふるさと市町村圏事業特別会計）</t>
    <rPh sb="0" eb="2">
      <t>マツモト</t>
    </rPh>
    <rPh sb="2" eb="4">
      <t>コウイキ</t>
    </rPh>
    <rPh sb="4" eb="6">
      <t>レンゴウ</t>
    </rPh>
    <rPh sb="11" eb="14">
      <t>シチョウソン</t>
    </rPh>
    <rPh sb="14" eb="15">
      <t>ケン</t>
    </rPh>
    <rPh sb="15" eb="17">
      <t>ジギョウ</t>
    </rPh>
    <rPh sb="17" eb="19">
      <t>トクベツ</t>
    </rPh>
    <rPh sb="19" eb="21">
      <t>カイケイ</t>
    </rPh>
    <phoneticPr fontId="22"/>
  </si>
  <si>
    <t>長野県市町村自治振興組合</t>
    <rPh sb="0" eb="3">
      <t>ナガノケン</t>
    </rPh>
    <rPh sb="3" eb="6">
      <t>シチョウソン</t>
    </rPh>
    <rPh sb="6" eb="8">
      <t>ジチ</t>
    </rPh>
    <rPh sb="8" eb="10">
      <t>シンコウ</t>
    </rPh>
    <rPh sb="10" eb="12">
      <t>クミアイ</t>
    </rPh>
    <phoneticPr fontId="24"/>
  </si>
  <si>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4"/>
  </si>
  <si>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4"/>
  </si>
  <si>
    <t>長野県市町村総合事務組合（一般会計）</t>
    <rPh sb="0" eb="3">
      <t>ナガノケン</t>
    </rPh>
    <rPh sb="3" eb="6">
      <t>シチョウソン</t>
    </rPh>
    <rPh sb="6" eb="8">
      <t>ソウゴウ</t>
    </rPh>
    <rPh sb="8" eb="10">
      <t>ジム</t>
    </rPh>
    <rPh sb="10" eb="12">
      <t>クミアイ</t>
    </rPh>
    <rPh sb="13" eb="17">
      <t>イッパンカイケイ</t>
    </rPh>
    <phoneticPr fontId="24"/>
  </si>
  <si>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</si>
  <si>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4"/>
  </si>
  <si>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4"/>
  </si>
  <si>
    <t>松塩筑木曽老人福祉施設組合</t>
    <rPh sb="0" eb="1">
      <t>マツ</t>
    </rPh>
    <rPh sb="1" eb="2">
      <t>シオ</t>
    </rPh>
    <rPh sb="2" eb="3">
      <t>チク</t>
    </rPh>
    <rPh sb="3" eb="5">
      <t>キソ</t>
    </rPh>
    <rPh sb="5" eb="13">
      <t>ロウジンフクシシセツクミアイ</t>
    </rPh>
    <phoneticPr fontId="24"/>
  </si>
  <si>
    <t>松本市・山形村・朝日村中学校組合</t>
    <rPh sb="0" eb="3">
      <t>マツモトシ</t>
    </rPh>
    <rPh sb="4" eb="6">
      <t>ヤマガタ</t>
    </rPh>
    <rPh sb="6" eb="7">
      <t>ムラ</t>
    </rPh>
    <rPh sb="8" eb="10">
      <t>アサヒ</t>
    </rPh>
    <rPh sb="10" eb="11">
      <t>ムラ</t>
    </rPh>
    <rPh sb="11" eb="14">
      <t>チュウガッコウ</t>
    </rPh>
    <rPh sb="14" eb="16">
      <t>クミアイ</t>
    </rPh>
    <phoneticPr fontId="24"/>
  </si>
  <si>
    <t>松塩地区広域施設組合（一般会計）</t>
    <rPh sb="0" eb="1">
      <t>マツ</t>
    </rPh>
    <rPh sb="1" eb="2">
      <t>シオ</t>
    </rPh>
    <rPh sb="2" eb="4">
      <t>チク</t>
    </rPh>
    <rPh sb="4" eb="6">
      <t>コウイキ</t>
    </rPh>
    <rPh sb="6" eb="10">
      <t>シセツクミアイ</t>
    </rPh>
    <rPh sb="11" eb="15">
      <t>イッパンカイケイ</t>
    </rPh>
    <phoneticPr fontId="24"/>
  </si>
  <si>
    <t>松塩地区広域施設組合（電気事業特別会計）</t>
    <rPh sb="0" eb="1">
      <t>マツ</t>
    </rPh>
    <rPh sb="1" eb="2">
      <t>シオ</t>
    </rPh>
    <rPh sb="2" eb="4">
      <t>チク</t>
    </rPh>
    <rPh sb="4" eb="6">
      <t>コウイキ</t>
    </rPh>
    <rPh sb="6" eb="10">
      <t>シセツクミアイ</t>
    </rPh>
    <rPh sb="11" eb="13">
      <t>デンキ</t>
    </rPh>
    <rPh sb="13" eb="15">
      <t>ジギョウ</t>
    </rPh>
    <rPh sb="15" eb="17">
      <t>トクベツ</t>
    </rPh>
    <rPh sb="17" eb="19">
      <t>カイケイ</t>
    </rPh>
    <phoneticPr fontId="24"/>
  </si>
  <si>
    <t>長野県地方税滞納整理機構</t>
  </si>
  <si>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</si>
  <si>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</si>
  <si>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</si>
  <si>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</si>
  <si>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</si>
  <si>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</si>
  <si>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</si>
  <si>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</si>
  <si>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</si>
  <si>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</si>
  <si>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</si>
  <si>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</si>
  <si>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</si>
  <si>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</si>
  <si>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</si>
  <si>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</si>
  <si>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</si>
  <si>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</si>
  <si>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実質公債費比率については、地方債等の繰上償還により、年々減少してきており25年度以降は類似団体内平均を下回っている。
将来負担比率については、将来負担すべき額を基金及び基準財政需要額に算入される額が上回っているため、２３年度以降算定されていない。
今後、大型施設の更新が予定されているため、基金の取り崩し及び地方債の新規借入による指標の悪化が懸念されるが、基金等の財源確保と地方債の新規借入の削減、及び、既借入の地方債の繰上償還による元利償還金の削減により、実質公債費比率及び将来負担比率の改善に努める。</t>
    <rPh sb="0" eb="2">
      <t>ジッシツ</t>
    </rPh>
    <rPh sb="2" eb="4">
      <t>コウサイ</t>
    </rPh>
    <rPh sb="4" eb="5">
      <t>ヒ</t>
    </rPh>
    <rPh sb="5" eb="7">
      <t>ヒリツ</t>
    </rPh>
    <rPh sb="13" eb="16">
      <t>チホウサイ</t>
    </rPh>
    <rPh sb="16" eb="17">
      <t>トウ</t>
    </rPh>
    <rPh sb="18" eb="20">
      <t>クリアゲ</t>
    </rPh>
    <rPh sb="20" eb="22">
      <t>ショウカン</t>
    </rPh>
    <rPh sb="26" eb="28">
      <t>ネンネン</t>
    </rPh>
    <rPh sb="28" eb="30">
      <t>ゲンショウ</t>
    </rPh>
    <rPh sb="38" eb="40">
      <t>ネンド</t>
    </rPh>
    <rPh sb="40" eb="42">
      <t>イコウ</t>
    </rPh>
    <rPh sb="43" eb="45">
      <t>ルイジ</t>
    </rPh>
    <rPh sb="45" eb="47">
      <t>ダンタイ</t>
    </rPh>
    <rPh sb="47" eb="48">
      <t>ナイ</t>
    </rPh>
    <rPh sb="48" eb="50">
      <t>ヘイキン</t>
    </rPh>
    <rPh sb="59" eb="61">
      <t>ショウライ</t>
    </rPh>
    <rPh sb="61" eb="63">
      <t>フタン</t>
    </rPh>
    <rPh sb="63" eb="65">
      <t>ヒリツ</t>
    </rPh>
    <rPh sb="71" eb="73">
      <t>ショウライ</t>
    </rPh>
    <rPh sb="73" eb="75">
      <t>フタン</t>
    </rPh>
    <rPh sb="78" eb="79">
      <t>ガク</t>
    </rPh>
    <rPh sb="80" eb="82">
      <t>キキン</t>
    </rPh>
    <rPh sb="82" eb="83">
      <t>オヨ</t>
    </rPh>
    <rPh sb="84" eb="86">
      <t>キジュン</t>
    </rPh>
    <rPh sb="86" eb="88">
      <t>ザイセイ</t>
    </rPh>
    <rPh sb="88" eb="90">
      <t>ジュヨウ</t>
    </rPh>
    <rPh sb="90" eb="91">
      <t>ガク</t>
    </rPh>
    <rPh sb="92" eb="94">
      <t>サンニュウ</t>
    </rPh>
    <rPh sb="97" eb="98">
      <t>ガク</t>
    </rPh>
    <rPh sb="99" eb="101">
      <t>ウワマワ</t>
    </rPh>
    <rPh sb="110" eb="112">
      <t>ネンド</t>
    </rPh>
    <rPh sb="112" eb="114">
      <t>イコウ</t>
    </rPh>
    <rPh sb="114" eb="116">
      <t>サンテイ</t>
    </rPh>
    <rPh sb="124" eb="126">
      <t>コンゴ</t>
    </rPh>
    <rPh sb="127" eb="129">
      <t>オオガタ</t>
    </rPh>
    <rPh sb="129" eb="131">
      <t>シセツ</t>
    </rPh>
    <rPh sb="132" eb="134">
      <t>コウシン</t>
    </rPh>
    <rPh sb="135" eb="137">
      <t>ヨテイ</t>
    </rPh>
    <rPh sb="145" eb="147">
      <t>キキン</t>
    </rPh>
    <rPh sb="148" eb="149">
      <t>ト</t>
    </rPh>
    <rPh sb="150" eb="151">
      <t>クズ</t>
    </rPh>
    <rPh sb="152" eb="153">
      <t>オヨ</t>
    </rPh>
    <rPh sb="154" eb="157">
      <t>チホウサイ</t>
    </rPh>
    <rPh sb="158" eb="160">
      <t>シンキ</t>
    </rPh>
    <rPh sb="160" eb="162">
      <t>カリイレ</t>
    </rPh>
    <rPh sb="165" eb="167">
      <t>シヒョウ</t>
    </rPh>
    <rPh sb="168" eb="170">
      <t>アッカ</t>
    </rPh>
    <rPh sb="171" eb="173">
      <t>ケネン</t>
    </rPh>
    <rPh sb="178" eb="181">
      <t>キキントウ</t>
    </rPh>
    <rPh sb="182" eb="184">
      <t>ザイゲン</t>
    </rPh>
    <rPh sb="184" eb="186">
      <t>カクホ</t>
    </rPh>
    <rPh sb="187" eb="190">
      <t>チホウサイ</t>
    </rPh>
    <rPh sb="191" eb="193">
      <t>シンキ</t>
    </rPh>
    <rPh sb="193" eb="195">
      <t>カリイレ</t>
    </rPh>
    <rPh sb="196" eb="198">
      <t>サクゲン</t>
    </rPh>
    <rPh sb="199" eb="200">
      <t>オヨ</t>
    </rPh>
    <rPh sb="202" eb="203">
      <t>キ</t>
    </rPh>
    <rPh sb="203" eb="205">
      <t>カリイレ</t>
    </rPh>
    <rPh sb="206" eb="209">
      <t>チホウサイ</t>
    </rPh>
    <rPh sb="210" eb="212">
      <t>クリアゲ</t>
    </rPh>
    <rPh sb="212" eb="214">
      <t>ショウカン</t>
    </rPh>
    <rPh sb="217" eb="219">
      <t>ガンリ</t>
    </rPh>
    <rPh sb="219" eb="222">
      <t>ショウカンキン</t>
    </rPh>
    <rPh sb="223" eb="225">
      <t>サクゲン</t>
    </rPh>
    <rPh sb="229" eb="231">
      <t>ジッシツ</t>
    </rPh>
    <rPh sb="231" eb="233">
      <t>コウサイ</t>
    </rPh>
    <rPh sb="233" eb="234">
      <t>ヒ</t>
    </rPh>
    <rPh sb="234" eb="236">
      <t>ヒリツ</t>
    </rPh>
    <rPh sb="236" eb="237">
      <t>オヨ</t>
    </rPh>
    <rPh sb="238" eb="240">
      <t>ショウライ</t>
    </rPh>
    <rPh sb="240" eb="242">
      <t>フタン</t>
    </rPh>
    <rPh sb="242" eb="244">
      <t>ヒリツ</t>
    </rPh>
    <rPh sb="245" eb="247">
      <t>カイゼン</t>
    </rPh>
    <rPh sb="248" eb="24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</si>
</sst>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1E82-42D9-A0EF-05015C4F4C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44278</c:v>
                </c:pt>
                <c:pt idx="1">
                  <c:v>35526</c:v>
                </c:pt>
                <c:pt idx="2">
                  <c:v>88093</c:v>
                </c:pt>
                <c:pt idx="3">
                  <c:v>271966</c:v>
                </c:pt>
                <c:pt idx="4">
                  <c:v>156995</c:v>
                </c:pt>
              </c:numCache>
            </c:numRef>
          </c:val>
          <c:smooth val="0"/>
          <c:extLst>
            <c:ext xmlns:c16="http://schemas.microsoft.com/office/drawing/2014/chart" uri="{C3380CC4-5D6E-409C-BE32-E72D297353CC}">
              <c16:uniqueId val="{00000001-1E82-42D9-A0EF-05015C4F4C69}"/>
            </c:ext>
          </c:extLst>
        </c:ser>
        <c:dLbls>
          <c:showLegendKey val="0"/>
          <c:showVal val="0"/>
          <c:showCatName val="0"/>
          <c:showSerName val="0"/>
          <c:showPercent val="0"/>
          <c:showBubbleSize val="0"/>
        </c:dLbls>
        <c:marker val="1"/>
        <c:smooth val="0"/>
        <c:axId val="79737984"/>
        <c:axId val="79739520"/>
      </c:lineChart>
      <c:catAx>
        <c:axId val="7973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739520"/>
        <c:crosses val="autoZero"/>
        <c:auto val="1"/>
        <c:lblAlgn val="ctr"/>
        <c:lblOffset val="100"/>
        <c:tickLblSkip val="1"/>
        <c:tickMarkSkip val="1"/>
        <c:noMultiLvlLbl val="0"/>
      </c:catAx>
      <c:valAx>
        <c:axId val="797395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73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5.08</c:v>
                </c:pt>
                <c:pt idx="1">
                  <c:v>5.0199999999999996</c:v>
                </c:pt>
                <c:pt idx="2">
                  <c:v>6.52</c:v>
                </c:pt>
                <c:pt idx="3">
                  <c:v>6.39</c:v>
                </c:pt>
                <c:pt idx="4">
                  <c:v>6.07</c:v>
                </c:pt>
              </c:numCache>
            </c:numRef>
          </c:val>
          <c:extLst>
            <c:ext xmlns:c16="http://schemas.microsoft.com/office/drawing/2014/chart" uri="{C3380CC4-5D6E-409C-BE32-E72D297353CC}">
              <c16:uniqueId val="{00000000-5309-4328-9BBB-17D0CCAE0E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60.71</c:v>
                </c:pt>
                <c:pt idx="1">
                  <c:v>82.01</c:v>
                </c:pt>
                <c:pt idx="2">
                  <c:v>52.01</c:v>
                </c:pt>
                <c:pt idx="3">
                  <c:v>52.68</c:v>
                </c:pt>
                <c:pt idx="4">
                  <c:v>51.09</c:v>
                </c:pt>
              </c:numCache>
            </c:numRef>
          </c:val>
          <c:extLst>
            <c:ext xmlns:c16="http://schemas.microsoft.com/office/drawing/2014/chart" uri="{C3380CC4-5D6E-409C-BE32-E72D297353CC}">
              <c16:uniqueId val="{00000001-5309-4328-9BBB-17D0CCAE0E33}"/>
            </c:ext>
          </c:extLst>
        </c:ser>
        <c:dLbls>
          <c:showLegendKey val="0"/>
          <c:showVal val="0"/>
          <c:showCatName val="0"/>
          <c:showSerName val="0"/>
          <c:showPercent val="0"/>
          <c:showBubbleSize val="0"/>
        </c:dLbls>
        <c:gapWidth val="250"/>
        <c:overlap val="100"/>
        <c:axId val="105812736"/>
        <c:axId val="105814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23.19</c:v>
                </c:pt>
                <c:pt idx="1">
                  <c:v>22.13</c:v>
                </c:pt>
                <c:pt idx="2">
                  <c:v>-28.95</c:v>
                </c:pt>
                <c:pt idx="3">
                  <c:v>10.38</c:v>
                </c:pt>
                <c:pt idx="4">
                  <c:v>3.35</c:v>
                </c:pt>
              </c:numCache>
            </c:numRef>
          </c:val>
          <c:smooth val="0"/>
          <c:extLst>
            <c:ext xmlns:c16="http://schemas.microsoft.com/office/drawing/2014/chart" uri="{C3380CC4-5D6E-409C-BE32-E72D297353CC}">
              <c16:uniqueId val="{00000002-5309-4328-9BBB-17D0CCAE0E33}"/>
            </c:ext>
          </c:extLst>
        </c:ser>
        <c:dLbls>
          <c:showLegendKey val="0"/>
          <c:showVal val="0"/>
          <c:showCatName val="0"/>
          <c:showSerName val="0"/>
          <c:showPercent val="0"/>
          <c:showBubbleSize val="0"/>
        </c:dLbls>
        <c:marker val="1"/>
        <c:smooth val="0"/>
        <c:axId val="105812736"/>
        <c:axId val="105814272"/>
      </c:lineChart>
      <c:catAx>
        <c:axId val="10581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814272"/>
        <c:crosses val="autoZero"/>
        <c:auto val="1"/>
        <c:lblAlgn val="ctr"/>
        <c:lblOffset val="100"/>
        <c:tickLblSkip val="1"/>
        <c:tickMarkSkip val="1"/>
        <c:noMultiLvlLbl val="0"/>
      </c:catAx>
      <c:valAx>
        <c:axId val="10581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1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B4-449B-B7EC-2EC364E1C2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B4-449B-B7EC-2EC364E1C2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B4-449B-B7EC-2EC364E1C228}"/>
            </c:ext>
          </c:extLst>
        </c:ser>
        <c:ser>
          <c:idx val="3"/>
          <c:order val="3"/>
          <c:tx>
            <c:strRef>
              <c:f>データシート!$A$30</c:f>
              <c:strCache>
                <c:ptCount val="1"/>
                <c:pt idx="0">
                  <c:v>あさひプライムスキー場事業特別会計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8B4-449B-B7EC-2EC364E1C22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0.01</c:v>
                </c:pt>
              </c:numCache>
            </c:numRef>
          </c:val>
          <c:extLst>
            <c:ext xmlns:c16="http://schemas.microsoft.com/office/drawing/2014/chart" uri="{C3380CC4-5D6E-409C-BE32-E72D297353CC}">
              <c16:uniqueId val="{00000004-F8B4-449B-B7EC-2EC364E1C228}"/>
            </c:ext>
          </c:extLst>
        </c:ser>
        <c:ser>
          <c:idx val="5"/>
          <c:order val="5"/>
          <c:tx>
            <c:strRef>
              <c:f>データシート!$A$32</c:f>
              <c:strCache>
                <c:ptCount val="1"/>
                <c:pt idx="0">
                  <c:v>朝日村簡易水道特別会計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0.23</c:v>
                </c:pt>
                <c:pt idx="4">
                  <c:v>#N/A</c:v>
                </c:pt>
                <c:pt idx="5">
                  <c:v>0.1</c:v>
                </c:pt>
                <c:pt idx="6">
                  <c:v>#N/A</c:v>
                </c:pt>
                <c:pt idx="7">
                  <c:v>0.24</c:v>
                </c:pt>
                <c:pt idx="8">
                  <c:v>#N/A</c:v>
                </c:pt>
                <c:pt idx="9">
                  <c:v>0.19</c:v>
                </c:pt>
              </c:numCache>
            </c:numRef>
          </c:val>
          <c:extLst>
            <c:ext xmlns:c16="http://schemas.microsoft.com/office/drawing/2014/chart" uri="{C3380CC4-5D6E-409C-BE32-E72D297353CC}">
              <c16:uniqueId val="{00000005-F8B4-449B-B7EC-2EC364E1C228}"/>
            </c:ext>
          </c:extLst>
        </c:ser>
        <c:ser>
          <c:idx val="6"/>
          <c:order val="6"/>
          <c:tx>
            <c:strRef>
              <c:f>データシート!$A$33</c:f>
              <c:strCache>
                <c:ptCount val="1"/>
                <c:pt idx="0">
                  <c:v>朝日村下水道特別会計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0.33</c:v>
                </c:pt>
                <c:pt idx="4">
                  <c:v>#N/A</c:v>
                </c:pt>
                <c:pt idx="5">
                  <c:v>0.13</c:v>
                </c:pt>
                <c:pt idx="6">
                  <c:v>#N/A</c:v>
                </c:pt>
                <c:pt idx="7">
                  <c:v>0.32</c:v>
                </c:pt>
                <c:pt idx="8">
                  <c:v>#N/A</c:v>
                </c:pt>
                <c:pt idx="9">
                  <c:v>0.25</c:v>
                </c:pt>
              </c:numCache>
            </c:numRef>
          </c:val>
          <c:extLst>
            <c:ext xmlns:c16="http://schemas.microsoft.com/office/drawing/2014/chart" uri="{C3380CC4-5D6E-409C-BE32-E72D297353CC}">
              <c16:uniqueId val="{00000006-F8B4-449B-B7EC-2EC364E1C228}"/>
            </c:ext>
          </c:extLst>
        </c:ser>
        <c:ser>
          <c:idx val="7"/>
          <c:order val="7"/>
          <c:tx>
            <c:strRef>
              <c:f>データシート!$A$34</c:f>
              <c:strCache>
                <c:ptCount val="1"/>
                <c:pt idx="0">
                  <c:v>朝日村介護保険特別会計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0.56000000000000005</c:v>
                </c:pt>
                <c:pt idx="2">
                  <c:v>#N/A</c:v>
                </c:pt>
                <c:pt idx="3">
                  <c:v>0.65</c:v>
                </c:pt>
                <c:pt idx="4">
                  <c:v>#N/A</c:v>
                </c:pt>
                <c:pt idx="5">
                  <c:v>0.84</c:v>
                </c:pt>
                <c:pt idx="6">
                  <c:v>#N/A</c:v>
                </c:pt>
                <c:pt idx="7">
                  <c:v>0.6</c:v>
                </c:pt>
                <c:pt idx="8">
                  <c:v>#N/A</c:v>
                </c:pt>
                <c:pt idx="9">
                  <c:v>0.59</c:v>
                </c:pt>
              </c:numCache>
            </c:numRef>
          </c:val>
          <c:extLst>
            <c:ext xmlns:c16="http://schemas.microsoft.com/office/drawing/2014/chart" uri="{C3380CC4-5D6E-409C-BE32-E72D297353CC}">
              <c16:uniqueId val="{00000007-F8B4-449B-B7EC-2EC364E1C228}"/>
            </c:ext>
          </c:extLst>
        </c:ser>
        <c:ser>
          <c:idx val="8"/>
          <c:order val="8"/>
          <c:tx>
            <c:strRef>
              <c:f>データシート!$A$35</c:f>
              <c:strCache>
                <c:ptCount val="1"/>
                <c:pt idx="0">
                  <c:v>朝日村国民健康保険特別会計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1.1399999999999999</c:v>
                </c:pt>
                <c:pt idx="2">
                  <c:v>#N/A</c:v>
                </c:pt>
                <c:pt idx="3">
                  <c:v>1.35</c:v>
                </c:pt>
                <c:pt idx="4">
                  <c:v>#N/A</c:v>
                </c:pt>
                <c:pt idx="5">
                  <c:v>1.43</c:v>
                </c:pt>
                <c:pt idx="6">
                  <c:v>#N/A</c:v>
                </c:pt>
                <c:pt idx="7">
                  <c:v>2.92</c:v>
                </c:pt>
                <c:pt idx="8">
                  <c:v>#N/A</c:v>
                </c:pt>
                <c:pt idx="9">
                  <c:v>3.42</c:v>
                </c:pt>
              </c:numCache>
            </c:numRef>
          </c:val>
          <c:extLst>
            <c:ext xmlns:c16="http://schemas.microsoft.com/office/drawing/2014/chart" uri="{C3380CC4-5D6E-409C-BE32-E72D297353CC}">
              <c16:uniqueId val="{00000008-F8B4-449B-B7EC-2EC364E1C2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5.08</c:v>
                </c:pt>
                <c:pt idx="2">
                  <c:v>#N/A</c:v>
                </c:pt>
                <c:pt idx="3">
                  <c:v>5.01</c:v>
                </c:pt>
                <c:pt idx="4">
                  <c:v>#N/A</c:v>
                </c:pt>
                <c:pt idx="5">
                  <c:v>6.51</c:v>
                </c:pt>
                <c:pt idx="6">
                  <c:v>#N/A</c:v>
                </c:pt>
                <c:pt idx="7">
                  <c:v>6.38</c:v>
                </c:pt>
                <c:pt idx="8">
                  <c:v>#N/A</c:v>
                </c:pt>
                <c:pt idx="9">
                  <c:v>6.07</c:v>
                </c:pt>
              </c:numCache>
            </c:numRef>
          </c:val>
          <c:extLst>
            <c:ext xmlns:c16="http://schemas.microsoft.com/office/drawing/2014/chart" uri="{C3380CC4-5D6E-409C-BE32-E72D297353CC}">
              <c16:uniqueId val="{00000009-F8B4-449B-B7EC-2EC364E1C228}"/>
            </c:ext>
          </c:extLst>
        </c:ser>
        <c:dLbls>
          <c:showLegendKey val="0"/>
          <c:showVal val="0"/>
          <c:showCatName val="0"/>
          <c:showSerName val="0"/>
          <c:showPercent val="0"/>
          <c:showBubbleSize val="0"/>
        </c:dLbls>
        <c:gapWidth val="150"/>
        <c:overlap val="100"/>
        <c:axId val="106616704"/>
        <c:axId val="106618240"/>
      </c:barChart>
      <c:catAx>
        <c:axId val="1066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18240"/>
        <c:crosses val="autoZero"/>
        <c:auto val="1"/>
        <c:lblAlgn val="ctr"/>
        <c:lblOffset val="100"/>
        <c:tickLblSkip val="1"/>
        <c:tickMarkSkip val="1"/>
        <c:noMultiLvlLbl val="0"/>
      </c:catAx>
      <c:valAx>
        <c:axId val="10661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1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432</c:v>
                </c:pt>
                <c:pt idx="5">
                  <c:v>458</c:v>
                </c:pt>
                <c:pt idx="8">
                  <c:v>441</c:v>
                </c:pt>
                <c:pt idx="11">
                  <c:v>436</c:v>
                </c:pt>
                <c:pt idx="14">
                  <c:v>431</c:v>
                </c:pt>
              </c:numCache>
            </c:numRef>
          </c:val>
          <c:extLst>
            <c:ext xmlns:c16="http://schemas.microsoft.com/office/drawing/2014/chart" uri="{C3380CC4-5D6E-409C-BE32-E72D297353CC}">
              <c16:uniqueId val="{00000000-5540-4649-98FA-B5DEC68E76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40-4649-98FA-B5DEC68E76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c:v>
                </c:pt>
                <c:pt idx="3">
                  <c:v>26</c:v>
                </c:pt>
                <c:pt idx="6">
                  <c:v>26</c:v>
                </c:pt>
                <c:pt idx="9">
                  <c:v>25</c:v>
                </c:pt>
                <c:pt idx="12">
                  <c:v>0</c:v>
                </c:pt>
              </c:numCache>
            </c:numRef>
          </c:val>
          <c:extLst>
            <c:ext xmlns:c16="http://schemas.microsoft.com/office/drawing/2014/chart" uri="{C3380CC4-5D6E-409C-BE32-E72D297353CC}">
              <c16:uniqueId val="{00000002-5540-4649-98FA-B5DEC68E76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c:v>
                </c:pt>
                <c:pt idx="3">
                  <c:v>38</c:v>
                </c:pt>
                <c:pt idx="6">
                  <c:v>34</c:v>
                </c:pt>
                <c:pt idx="9">
                  <c:v>33</c:v>
                </c:pt>
                <c:pt idx="12">
                  <c:v>33</c:v>
                </c:pt>
              </c:numCache>
            </c:numRef>
          </c:val>
          <c:extLst>
            <c:ext xmlns:c16="http://schemas.microsoft.com/office/drawing/2014/chart" uri="{C3380CC4-5D6E-409C-BE32-E72D297353CC}">
              <c16:uniqueId val="{00000003-5540-4649-98FA-B5DEC68E76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260</c:v>
                </c:pt>
                <c:pt idx="3">
                  <c:v>270</c:v>
                </c:pt>
                <c:pt idx="6">
                  <c:v>299</c:v>
                </c:pt>
                <c:pt idx="9">
                  <c:v>280</c:v>
                </c:pt>
                <c:pt idx="12">
                  <c:v>289</c:v>
                </c:pt>
              </c:numCache>
            </c:numRef>
          </c:val>
          <c:extLst>
            <c:ext xmlns:c16="http://schemas.microsoft.com/office/drawing/2014/chart" uri="{C3380CC4-5D6E-409C-BE32-E72D297353CC}">
              <c16:uniqueId val="{00000004-5540-4649-98FA-B5DEC68E76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40-4649-98FA-B5DEC68E76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40-4649-98FA-B5DEC68E76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295</c:v>
                </c:pt>
                <c:pt idx="3">
                  <c:v>250</c:v>
                </c:pt>
                <c:pt idx="6">
                  <c:v>229</c:v>
                </c:pt>
                <c:pt idx="9">
                  <c:v>219</c:v>
                </c:pt>
                <c:pt idx="12">
                  <c:v>223</c:v>
                </c:pt>
              </c:numCache>
            </c:numRef>
          </c:val>
          <c:extLst>
            <c:ext xmlns:c16="http://schemas.microsoft.com/office/drawing/2014/chart" uri="{C3380CC4-5D6E-409C-BE32-E72D297353CC}">
              <c16:uniqueId val="{00000007-5540-4649-98FA-B5DEC68E76D5}"/>
            </c:ext>
          </c:extLst>
        </c:ser>
        <c:dLbls>
          <c:showLegendKey val="0"/>
          <c:showVal val="0"/>
          <c:showCatName val="0"/>
          <c:showSerName val="0"/>
          <c:showPercent val="0"/>
          <c:showBubbleSize val="0"/>
        </c:dLbls>
        <c:gapWidth val="100"/>
        <c:overlap val="100"/>
        <c:axId val="18179200"/>
        <c:axId val="1818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196</c:v>
                </c:pt>
                <c:pt idx="2">
                  <c:v>#N/A</c:v>
                </c:pt>
                <c:pt idx="3">
                  <c:v>#N/A</c:v>
                </c:pt>
                <c:pt idx="4">
                  <c:v>126</c:v>
                </c:pt>
                <c:pt idx="5">
                  <c:v>#N/A</c:v>
                </c:pt>
                <c:pt idx="6">
                  <c:v>#N/A</c:v>
                </c:pt>
                <c:pt idx="7">
                  <c:v>147</c:v>
                </c:pt>
                <c:pt idx="8">
                  <c:v>#N/A</c:v>
                </c:pt>
                <c:pt idx="9">
                  <c:v>#N/A</c:v>
                </c:pt>
                <c:pt idx="10">
                  <c:v>121</c:v>
                </c:pt>
                <c:pt idx="11">
                  <c:v>#N/A</c:v>
                </c:pt>
                <c:pt idx="12">
                  <c:v>#N/A</c:v>
                </c:pt>
                <c:pt idx="13">
                  <c:v>114</c:v>
                </c:pt>
                <c:pt idx="14">
                  <c:v>#N/A</c:v>
                </c:pt>
              </c:numCache>
            </c:numRef>
          </c:val>
          <c:smooth val="0"/>
          <c:extLst>
            <c:ext xmlns:c16="http://schemas.microsoft.com/office/drawing/2014/chart" uri="{C3380CC4-5D6E-409C-BE32-E72D297353CC}">
              <c16:uniqueId val="{00000008-5540-4649-98FA-B5DEC68E76D5}"/>
            </c:ext>
          </c:extLst>
        </c:ser>
        <c:dLbls>
          <c:showLegendKey val="0"/>
          <c:showVal val="0"/>
          <c:showCatName val="0"/>
          <c:showSerName val="0"/>
          <c:showPercent val="0"/>
          <c:showBubbleSize val="0"/>
        </c:dLbls>
        <c:marker val="1"/>
        <c:smooth val="0"/>
        <c:axId val="18179200"/>
        <c:axId val="18180736"/>
      </c:lineChart>
      <c:catAx>
        <c:axId val="1817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80736"/>
        <c:crosses val="autoZero"/>
        <c:auto val="1"/>
        <c:lblAlgn val="ctr"/>
        <c:lblOffset val="100"/>
        <c:tickLblSkip val="1"/>
        <c:tickMarkSkip val="1"/>
        <c:noMultiLvlLbl val="0"/>
      </c:catAx>
      <c:valAx>
        <c:axId val="1818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4122</c:v>
                </c:pt>
                <c:pt idx="5">
                  <c:v>3914</c:v>
                </c:pt>
                <c:pt idx="8">
                  <c:v>3867</c:v>
                </c:pt>
                <c:pt idx="11">
                  <c:v>3870</c:v>
                </c:pt>
                <c:pt idx="14">
                  <c:v>3693</c:v>
                </c:pt>
              </c:numCache>
            </c:numRef>
          </c:val>
          <c:extLst>
            <c:ext xmlns:c16="http://schemas.microsoft.com/office/drawing/2014/chart" uri="{C3380CC4-5D6E-409C-BE32-E72D297353CC}">
              <c16:uniqueId val="{00000000-B114-448C-94C1-268503FE46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14-448C-94C1-268503FE46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2224</c:v>
                </c:pt>
                <c:pt idx="5">
                  <c:v>2699</c:v>
                </c:pt>
                <c:pt idx="8">
                  <c:v>2894</c:v>
                </c:pt>
                <c:pt idx="11">
                  <c:v>3079</c:v>
                </c:pt>
                <c:pt idx="14">
                  <c:v>3068</c:v>
                </c:pt>
              </c:numCache>
            </c:numRef>
          </c:val>
          <c:extLst>
            <c:ext xmlns:c16="http://schemas.microsoft.com/office/drawing/2014/chart" uri="{C3380CC4-5D6E-409C-BE32-E72D297353CC}">
              <c16:uniqueId val="{00000002-B114-448C-94C1-268503FE46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4-448C-94C1-268503FE46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14-448C-94C1-268503FE46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14-448C-94C1-268503FE46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356</c:v>
                </c:pt>
                <c:pt idx="3">
                  <c:v>390</c:v>
                </c:pt>
                <c:pt idx="6">
                  <c:v>424</c:v>
                </c:pt>
                <c:pt idx="9">
                  <c:v>473</c:v>
                </c:pt>
                <c:pt idx="12">
                  <c:v>464</c:v>
                </c:pt>
              </c:numCache>
            </c:numRef>
          </c:val>
          <c:extLst>
            <c:ext xmlns:c16="http://schemas.microsoft.com/office/drawing/2014/chart" uri="{C3380CC4-5D6E-409C-BE32-E72D297353CC}">
              <c16:uniqueId val="{00000006-B114-448C-94C1-268503FE46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253</c:v>
                </c:pt>
                <c:pt idx="3">
                  <c:v>242</c:v>
                </c:pt>
                <c:pt idx="6">
                  <c:v>208</c:v>
                </c:pt>
                <c:pt idx="9">
                  <c:v>186</c:v>
                </c:pt>
                <c:pt idx="12">
                  <c:v>151</c:v>
                </c:pt>
              </c:numCache>
            </c:numRef>
          </c:val>
          <c:extLst>
            <c:ext xmlns:c16="http://schemas.microsoft.com/office/drawing/2014/chart" uri="{C3380CC4-5D6E-409C-BE32-E72D297353CC}">
              <c16:uniqueId val="{00000007-B114-448C-94C1-268503FE46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3041</c:v>
                </c:pt>
                <c:pt idx="3">
                  <c:v>2766</c:v>
                </c:pt>
                <c:pt idx="6">
                  <c:v>2679</c:v>
                </c:pt>
                <c:pt idx="9">
                  <c:v>2515</c:v>
                </c:pt>
                <c:pt idx="12">
                  <c:v>2409</c:v>
                </c:pt>
              </c:numCache>
            </c:numRef>
          </c:val>
          <c:extLst>
            <c:ext xmlns:c16="http://schemas.microsoft.com/office/drawing/2014/chart" uri="{C3380CC4-5D6E-409C-BE32-E72D297353CC}">
              <c16:uniqueId val="{00000008-B114-448C-94C1-268503FE46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166</c:v>
                </c:pt>
                <c:pt idx="3">
                  <c:v>143</c:v>
                </c:pt>
                <c:pt idx="6">
                  <c:v>120</c:v>
                </c:pt>
                <c:pt idx="9">
                  <c:v>1</c:v>
                </c:pt>
                <c:pt idx="12">
                  <c:v>1</c:v>
                </c:pt>
              </c:numCache>
            </c:numRef>
          </c:val>
          <c:extLst>
            <c:ext xmlns:c16="http://schemas.microsoft.com/office/drawing/2014/chart" uri="{C3380CC4-5D6E-409C-BE32-E72D297353CC}">
              <c16:uniqueId val="{00000009-B114-448C-94C1-268503FE46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2035</c:v>
                </c:pt>
                <c:pt idx="3">
                  <c:v>1991</c:v>
                </c:pt>
                <c:pt idx="6">
                  <c:v>2056</c:v>
                </c:pt>
                <c:pt idx="9">
                  <c:v>2209</c:v>
                </c:pt>
                <c:pt idx="12">
                  <c:v>2375</c:v>
                </c:pt>
              </c:numCache>
            </c:numRef>
          </c:val>
          <c:extLst>
            <c:ext xmlns:c16="http://schemas.microsoft.com/office/drawing/2014/chart" uri="{C3380CC4-5D6E-409C-BE32-E72D297353CC}">
              <c16:uniqueId val="{0000000A-B114-448C-94C1-268503FE467C}"/>
            </c:ext>
          </c:extLst>
        </c:ser>
        <c:dLbls>
          <c:showLegendKey val="0"/>
          <c:showVal val="0"/>
          <c:showCatName val="0"/>
          <c:showSerName val="0"/>
          <c:showPercent val="0"/>
          <c:showBubbleSize val="0"/>
        </c:dLbls>
        <c:gapWidth val="100"/>
        <c:overlap val="100"/>
        <c:axId val="99279232"/>
        <c:axId val="9928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14-448C-94C1-268503FE467C}"/>
            </c:ext>
          </c:extLst>
        </c:ser>
        <c:dLbls>
          <c:showLegendKey val="0"/>
          <c:showVal val="0"/>
          <c:showCatName val="0"/>
          <c:showSerName val="0"/>
          <c:showPercent val="0"/>
          <c:showBubbleSize val="0"/>
        </c:dLbls>
        <c:marker val="1"/>
        <c:smooth val="0"/>
        <c:axId val="99279232"/>
        <c:axId val="99280768"/>
      </c:lineChart>
      <c:catAx>
        <c:axId val="992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280768"/>
        <c:crosses val="autoZero"/>
        <c:auto val="1"/>
        <c:lblAlgn val="ctr"/>
        <c:lblOffset val="100"/>
        <c:tickLblSkip val="1"/>
        <c:tickMarkSkip val="1"/>
        <c:noMultiLvlLbl val="0"/>
      </c:catAx>
      <c:valAx>
        <c:axId val="9928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{EFDD7BE4-B342-4FE0-9B2C-1B22ACC34435}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033-4C63-B721-3D9604ACE31A}"/>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{A7E5497F-1687-411B-86F8-51885A5317B2}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033-4C63-B721-3D9604ACE31A}"/>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{ED073BB0-F03D-4EFA-B41C-03B1955DD0FF}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033-4C63-B721-3D9604ACE31A}"/>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{68C02E22-32A2-4D43-B013-F77FF542C135}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033-4C63-B721-3D9604ACE31A}"/>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{3FCF1215-3AEE-4C53-BDF7-C56CE291AC1B}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033-4C63-B721-3D9604ACE31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033-4C63-B721-3D9604ACE31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{C9EB0D02-6DE3-4105-B272-4361A1122CBB}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033-4C63-B721-3D9604ACE31A}"/>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{881E111C-580F-4D9C-949E-18BA8768BF82}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033-4C63-B721-3D9604ACE31A}"/>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{74F807F8-8AE7-4315-9E47-4E02C2C13FD6}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033-4C63-B721-3D9604ACE31A}"/>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{F25C9257-CDFF-41A9-93F1-C1AA0B27D8A6}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033-4C63-B721-3D9604ACE31A}"/>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{9496AC8F-85B6-46A2-99BD-66256D3CF8AC}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033-4C63-B721-3D9604ACE31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2033-4C63-B721-3D9604ACE31A}"/>
            </c:ext>
          </c:extLst>
        </c:ser>
        <c:dLbls>
          <c:showLegendKey val="0"/>
          <c:showVal val="0"/>
          <c:showCatName val="0"/>
          <c:showSerName val="0"/>
          <c:showPercent val="0"/>
          <c:showBubbleSize val="0"/>
        </c:dLbls>
        <c:axId val="107364736"/>
        <c:axId val="107366656"/>
      </c:scatterChart>
      <c:valAx>
        <c:axId val="107364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366656"/>
        <c:crosses val="autoZero"/>
        <c:crossBetween val="midCat"/>
      </c:valAx>
      <c:valAx>
        <c:axId val="107366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364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{B448D531-CF69-4964-9F42-2BD16B0250E5}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E7F-46CD-8297-32ABDCB1AF9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{CFE43BBF-31B3-4B38-8809-B542C45E85A2}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E7F-46CD-8297-32ABDCB1AF9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{2B25DCC6-7A67-4ACA-B632-DA2A3596A8F1}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E7F-46CD-8297-32ABDCB1AF9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{611AEE4A-C6BB-4EED-A71E-D862750E2623}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E7F-46CD-8297-32ABDCB1AF9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{36107C01-29FB-42CF-9248-E266B48FBB54}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E7F-46CD-8297-32ABDCB1AF9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10.4</c:v>
                </c:pt>
                <c:pt idx="2">
                  <c:v>9</c:v>
                </c:pt>
                <c:pt idx="3">
                  <c:v>7.6</c:v>
                </c:pt>
                <c:pt idx="4">
                  <c:v>7.3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8E7F-46CD-8297-32ABDCB1AF9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{8457A5C7-067B-4875-B9B4-E02B4750DD83}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E7F-46CD-8297-32ABDCB1AF9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{9714B833-F4D6-42CB-BDEB-1C57559F8A3B}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E7F-46CD-8297-32ABDCB1AF9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{3AE763D8-5D38-4CC9-A8AB-ADC0B94A9A79}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E7F-46CD-8297-32ABDCB1AF9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{0B3115BC-2B2F-452E-8F19-CE520D727E87}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E7F-46CD-8297-32ABDCB1AF9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{2614017B-D53F-4E33-9C86-074E154BE55F}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E7F-46CD-8297-32ABDCB1AF9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8E7F-46CD-8297-32ABDCB1AF9F}"/>
            </c:ext>
          </c:extLst>
        </c:ser>
        <c:dLbls>
          <c:showLegendKey val="0"/>
          <c:showVal val="0"/>
          <c:showCatName val="0"/>
          <c:showSerName val="0"/>
          <c:showPercent val="0"/>
          <c:showBubbleSize val="0"/>
        </c:dLbls>
        <c:axId val="107404288"/>
        <c:axId val="37512320"/>
      </c:scatterChart>
      <c:valAx>
        <c:axId val="10740428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512320"/>
        <c:crosses val="autoZero"/>
        <c:crossBetween val="midCat"/>
      </c:valAx>
      <c:valAx>
        <c:axId val="375123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4042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4,664
4,637
70.62
3,523,559
3,271,466
134,294
2,210,987
2,374,689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前年度と同様であり、類似団体を</a:t>
          </a:r>
          <a:r>
            <a:rPr kumimoji="1" lang="en-US" altLang="ja-JP" sz="1300">
              <a:latin typeface="ＭＳ Ｐゴシック"/>
            </a:rPr>
            <a:t>0.12</a:t>
          </a:r>
          <a:r>
            <a:rPr kumimoji="1" lang="ja-JP" altLang="en-US" sz="1300">
              <a:latin typeface="ＭＳ Ｐゴシック"/>
            </a:rPr>
            <a:t>ポイント上回っている。２７年実施の国勢調査により、今後人口減少の影響が出てくると思われる。企業誘致や住宅団地造成事業などに取り組み、人口確保・税収確保に努め、財政基盤の強化を図る。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1.2</a:t>
          </a:r>
          <a:r>
            <a:rPr kumimoji="1" lang="ja-JP" altLang="en-US" sz="1300">
              <a:latin typeface="ＭＳ Ｐゴシック"/>
            </a:rPr>
            <a:t>％下がっており、類似団体の平均を</a:t>
          </a:r>
          <a:r>
            <a:rPr kumimoji="1" lang="en-US" altLang="ja-JP" sz="1300">
              <a:latin typeface="ＭＳ Ｐゴシック"/>
            </a:rPr>
            <a:t>9.2</a:t>
          </a:r>
          <a:r>
            <a:rPr kumimoji="1" lang="ja-JP" altLang="en-US" sz="1300">
              <a:latin typeface="ＭＳ Ｐゴシック"/>
            </a:rPr>
            <a:t>％下回っている。人件費の削減とこれまでの地方債の繰上償還による公債費負担軽減を図っている。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113877</xdr:rowOff>
    </xdr:from>
    <xdr:to>
      <xdr:col>7</xdr:col>
      <xdr:colOff>152400</xdr:colOff>
      <xdr:row>60</xdr:row>
      <xdr:rowOff>162137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008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162137</xdr:rowOff>
    </xdr:from>
    <xdr:to>
      <xdr:col>6</xdr:col>
      <xdr:colOff>0</xdr:colOff>
      <xdr:row>61</xdr:row>
      <xdr:rowOff>34925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4913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34925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143510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813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63077</xdr:rowOff>
    </xdr:from>
    <xdr:to>
      <xdr:col>7</xdr:col>
      <xdr:colOff>203200</xdr:colOff>
      <xdr:row>60</xdr:row>
      <xdr:rowOff>164677</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79604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111337</xdr:rowOff>
    </xdr:from>
    <xdr:to>
      <xdr:col>6</xdr:col>
      <xdr:colOff>50800</xdr:colOff>
      <xdr:row>61</xdr:row>
      <xdr:rowOff>41487</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51664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155575</xdr:rowOff>
    </xdr:from>
    <xdr:to>
      <xdr:col>4</xdr:col>
      <xdr:colOff>533400</xdr:colOff>
      <xdr:row>61</xdr:row>
      <xdr:rowOff>85725</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95902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[183,747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昨年度より若干増加しているが、類似団体内では最も低く、職員の新規採用抑制、特別職・議員等の報酬削減、副村長空席などの取り組みによるものである。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51708</xdr:rowOff>
    </xdr:from>
    <xdr:to>
      <xdr:col>7</xdr:col>
      <xdr:colOff>152400</xdr:colOff>
      <xdr:row>81</xdr:row>
      <xdr:rowOff>66898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39158"/>
          <a:ext cx="8382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46631</xdr:rowOff>
    </xdr:from>
    <xdr:to>
      <xdr:col>6</xdr:col>
      <xdr:colOff>0</xdr:colOff>
      <xdr:row>81</xdr:row>
      <xdr:rowOff>51708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4081"/>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46631</xdr:rowOff>
    </xdr:from>
    <xdr:to>
      <xdr:col>4</xdr:col>
      <xdr:colOff>482600</xdr:colOff>
      <xdr:row>81</xdr:row>
      <xdr:rowOff>47672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34081"/>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38399</xdr:rowOff>
    </xdr:from>
    <xdr:to>
      <xdr:col>3</xdr:col>
      <xdr:colOff>279400</xdr:colOff>
      <xdr:row>81</xdr:row>
      <xdr:rowOff>47672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5849"/>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16098</xdr:rowOff>
    </xdr:from>
    <xdr:to>
      <xdr:col>7</xdr:col>
      <xdr:colOff>203200</xdr:colOff>
      <xdr:row>81</xdr:row>
      <xdr:rowOff>117698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39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108825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2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183,747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908</xdr:rowOff>
    </xdr:from>
    <xdr:to>
      <xdr:col>6</xdr:col>
      <xdr:colOff>50800</xdr:colOff>
      <xdr:row>81</xdr:row>
      <xdr:rowOff>102508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38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112685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5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170,528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167281</xdr:rowOff>
    </xdr:from>
    <xdr:to>
      <xdr:col>4</xdr:col>
      <xdr:colOff>533400</xdr:colOff>
      <xdr:row>81</xdr:row>
      <xdr:rowOff>97431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38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107608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168322</xdr:rowOff>
    </xdr:from>
    <xdr:to>
      <xdr:col>3</xdr:col>
      <xdr:colOff>330200</xdr:colOff>
      <xdr:row>81</xdr:row>
      <xdr:rowOff>98472</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38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108649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159049</xdr:rowOff>
    </xdr:from>
    <xdr:to>
      <xdr:col>2</xdr:col>
      <xdr:colOff>127000</xdr:colOff>
      <xdr:row>81</xdr:row>
      <xdr:rowOff>89199</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38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99376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これまでの給与体系により、類似団体の平均を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ポイント下回っており、今後も引続き給与の適正化に努める。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55626</xdr:rowOff>
    </xdr:from>
    <xdr:to>
      <xdr:col>24</xdr:col>
      <xdr:colOff>558800</xdr:colOff>
      <xdr:row>87</xdr:row>
      <xdr:rowOff>89408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7177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89408</xdr:rowOff>
    </xdr:from>
    <xdr:to>
      <xdr:col>23</xdr:col>
      <xdr:colOff>406400</xdr:colOff>
      <xdr:row>87</xdr:row>
      <xdr:rowOff>103887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0555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103887</xdr:rowOff>
    </xdr:from>
    <xdr:to>
      <xdr:col>22</xdr:col>
      <xdr:colOff>203200</xdr:colOff>
      <xdr:row>89</xdr:row>
      <xdr:rowOff>74676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20037"/>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60198</xdr:rowOff>
    </xdr:from>
    <xdr:to>
      <xdr:col>21</xdr:col>
      <xdr:colOff>0</xdr:colOff>
      <xdr:row>89</xdr:row>
      <xdr:rowOff>74676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3192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4826</xdr:rowOff>
    </xdr:from>
    <xdr:to>
      <xdr:col>24</xdr:col>
      <xdr:colOff>609600</xdr:colOff>
      <xdr:row>87</xdr:row>
      <xdr:rowOff>106426</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21353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38608</xdr:rowOff>
    </xdr:from>
    <xdr:to>
      <xdr:col>23</xdr:col>
      <xdr:colOff>457200</xdr:colOff>
      <xdr:row>87</xdr:row>
      <xdr:rowOff>140208</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53087</xdr:rowOff>
    </xdr:from>
    <xdr:to>
      <xdr:col>22</xdr:col>
      <xdr:colOff>254000</xdr:colOff>
      <xdr:row>87</xdr:row>
      <xdr:rowOff>154687</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164864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23876</xdr:rowOff>
    </xdr:from>
    <xdr:to>
      <xdr:col>21</xdr:col>
      <xdr:colOff>50800</xdr:colOff>
      <xdr:row>89</xdr:row>
      <xdr:rowOff>125476</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52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135653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5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9398</xdr:rowOff>
    </xdr:from>
    <xdr:to>
      <xdr:col>19</xdr:col>
      <xdr:colOff>533400</xdr:colOff>
      <xdr:row>89</xdr:row>
      <xdr:rowOff>110998</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121175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3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これまでの新規採用抑制、退職者不補充等により、類似団体の平均を</a:t>
          </a:r>
          <a:r>
            <a:rPr kumimoji="1" lang="en-US" altLang="ja-JP" sz="1100">
              <a:solidFill>
                <a:schemeClr val="dk1"/>
              </a:solidFill>
              <a:effectLst/>
              <a:latin typeface="+mn-lt"/>
              <a:ea typeface="+mn-ea"/>
              <a:cs typeface="+mn-cs"/>
            </a:rPr>
            <a:t>10.92</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下回っている。今後も適正な定員管理に努める。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20091</xdr:rowOff>
    </xdr:from>
    <xdr:to>
      <xdr:col>24</xdr:col>
      <xdr:colOff>558800</xdr:colOff>
      <xdr:row>60</xdr:row>
      <xdr:rowOff>32398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07091"/>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17437</xdr:rowOff>
    </xdr:from>
    <xdr:to>
      <xdr:col>23</xdr:col>
      <xdr:colOff>406400</xdr:colOff>
      <xdr:row>60</xdr:row>
      <xdr:rowOff>20091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04437"/>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17437</xdr:rowOff>
    </xdr:from>
    <xdr:to>
      <xdr:col>22</xdr:col>
      <xdr:colOff>203200</xdr:colOff>
      <xdr:row>60</xdr:row>
      <xdr:rowOff>25400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0443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25400</xdr:rowOff>
    </xdr:from>
    <xdr:to>
      <xdr:col>21</xdr:col>
      <xdr:colOff>0</xdr:colOff>
      <xdr:row>60</xdr:row>
      <xdr:rowOff>39395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12400"/>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153048</xdr:rowOff>
    </xdr:from>
    <xdr:to>
      <xdr:col>24</xdr:col>
      <xdr:colOff>609600</xdr:colOff>
      <xdr:row>60</xdr:row>
      <xdr:rowOff>83198</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74325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8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140741</xdr:rowOff>
    </xdr:from>
    <xdr:to>
      <xdr:col>23</xdr:col>
      <xdr:colOff>457200</xdr:colOff>
      <xdr:row>60</xdr:row>
      <xdr:rowOff>70891</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81068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2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138087</xdr:rowOff>
    </xdr:from>
    <xdr:to>
      <xdr:col>22</xdr:col>
      <xdr:colOff>254000</xdr:colOff>
      <xdr:row>60</xdr:row>
      <xdr:rowOff>68237</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78414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2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146050</xdr:rowOff>
    </xdr:from>
    <xdr:to>
      <xdr:col>21</xdr:col>
      <xdr:colOff>50800</xdr:colOff>
      <xdr:row>60</xdr:row>
      <xdr:rowOff>76200</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86377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160045</xdr:rowOff>
    </xdr:from>
    <xdr:to>
      <xdr:col>19</xdr:col>
      <xdr:colOff>533400</xdr:colOff>
      <xdr:row>60</xdr:row>
      <xdr:rowOff>90195</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2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100372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下がり、類似団体の平均を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下回っている。国の交付金活用などにより、起債抑制を図っているが、依然として下水道特別会計の地方債償還に対する一般会計の負担が多額である。今後の施設更新も予定されているため、下水道特別会計で歳出削減と受益者負担の適正化を図り、一般会計の負担を軽減するよう努め、実質公債費比率の低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66548</xdr:rowOff>
    </xdr:from>
    <xdr:to>
      <xdr:col>24</xdr:col>
      <xdr:colOff>558800</xdr:colOff>
      <xdr:row>41</xdr:row>
      <xdr:rowOff>81026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959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148590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44704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780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44704</xdr:rowOff>
    </xdr:from>
    <xdr:to>
      <xdr:col>21</xdr:col>
      <xdr:colOff>0</xdr:colOff>
      <xdr:row>42</xdr:row>
      <xdr:rowOff>170180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456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15748</xdr:rowOff>
    </xdr:from>
    <xdr:to>
      <xdr:col>24</xdr:col>
      <xdr:colOff>609600</xdr:colOff>
      <xdr:row>41</xdr:row>
      <xdr:rowOff>117348</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32275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165354</xdr:rowOff>
    </xdr:from>
    <xdr:to>
      <xdr:col>21</xdr:col>
      <xdr:colOff>50800</xdr:colOff>
      <xdr:row>42</xdr:row>
      <xdr:rowOff>95504</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は増加しているが、債務に充当可能な基金がそれ以上に増加しているため、２３年度以降０ポイントとなっている。今後予定されている大型事業の財源として新たな借入や基金の取り崩しにより影響が出る可能性がある。後世への負担軽減のため、実施・財源についてしっかり検討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4,664
4,637
70.62
3,523,559
3,271,466
134,294
2,210,987
2,374,689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、類似団体の平均と比較し</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ポイント下回っている。これまでの新規採用抑制や退職者不補充の実施、大型の普通建設事業実施による事業費支弁などによるものである。今後も適正な職員数の維持に努める。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06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0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170434</xdr:rowOff>
    </xdr:from>
    <xdr:to>
      <xdr:col>3</xdr:col>
      <xdr:colOff>142875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32766</xdr:rowOff>
    </xdr:from>
    <xdr:to>
      <xdr:col>7</xdr:col>
      <xdr:colOff>66675</xdr:colOff>
      <xdr:row>35</xdr:row>
      <xdr:rowOff>134366</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49293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119634</xdr:rowOff>
    </xdr:from>
    <xdr:to>
      <xdr:col>1</xdr:col>
      <xdr:colOff>676275</xdr:colOff>
      <xdr:row>36</xdr:row>
      <xdr:rowOff>49784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59961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、類似団体の平均を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今後人件費から委託料への移行などによる増</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見込まれるが、歳出削減に努めていく。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39370</xdr:rowOff>
    </xdr:from>
    <xdr:to>
      <xdr:col>24</xdr:col>
      <xdr:colOff>31750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1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6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0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7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と同様で</a:t>
          </a:r>
          <a:r>
            <a:rPr kumimoji="1" lang="ja-JP" altLang="ja-JP" sz="1100">
              <a:solidFill>
                <a:schemeClr val="dk1"/>
              </a:solidFill>
              <a:effectLst/>
              <a:latin typeface="+mn-lt"/>
              <a:ea typeface="+mn-ea"/>
              <a:cs typeface="+mn-cs"/>
            </a:rPr>
            <a:t>、類似団体の平均と比較して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ポイント上回っている。障害者自立支援費などの、社会保障費は増加傾向にあり、今後も増加が予想される。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55</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97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55</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89099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0.1</a:t>
          </a:r>
          <a:r>
            <a:rPr kumimoji="1" lang="ja-JP" altLang="en-US" sz="1300">
              <a:latin typeface="ＭＳ Ｐゴシック"/>
            </a:rPr>
            <a:t>ポイント増加しており、類似団体平均値を</a:t>
          </a:r>
          <a:r>
            <a:rPr kumimoji="1" lang="en-US" altLang="ja-JP" sz="1300">
              <a:latin typeface="ＭＳ Ｐゴシック"/>
            </a:rPr>
            <a:t>8.0</a:t>
          </a:r>
          <a:r>
            <a:rPr kumimoji="1" lang="ja-JP" altLang="en-US" sz="1300">
              <a:latin typeface="ＭＳ Ｐゴシック"/>
            </a:rPr>
            <a:t>ポイント上回っている。特に下水道特別会計への繰出金は増加しており、一般会計からの繰出金の多くを占めている。料金体系・歳出削減など検討し、一般会計からの繰出削減に努める。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62992</xdr:rowOff>
    </xdr:from>
    <xdr:to>
      <xdr:col>24</xdr:col>
      <xdr:colOff>31750</xdr:colOff>
      <xdr:row>58</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0070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62992</xdr:rowOff>
    </xdr:from>
    <xdr:to>
      <xdr:col>22</xdr:col>
      <xdr:colOff>565150</xdr:colOff>
      <xdr:row>58</xdr:row>
      <xdr:rowOff>72136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07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165862</xdr:rowOff>
    </xdr:from>
    <xdr:to>
      <xdr:col>21</xdr:col>
      <xdr:colOff>361950</xdr:colOff>
      <xdr:row>58</xdr:row>
      <xdr:rowOff>72136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38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165862</xdr:rowOff>
    </xdr:from>
    <xdr:to>
      <xdr:col>20</xdr:col>
      <xdr:colOff>158750</xdr:colOff>
      <xdr:row>58</xdr:row>
      <xdr:rowOff>21844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938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16764</xdr:rowOff>
    </xdr:from>
    <xdr:to>
      <xdr:col>24</xdr:col>
      <xdr:colOff>82550</xdr:colOff>
      <xdr:row>58</xdr:row>
      <xdr:rowOff>118364</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160291</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xdr:rowOff>
    </xdr:from>
    <xdr:to>
      <xdr:col>22</xdr:col>
      <xdr:colOff>615950</xdr:colOff>
      <xdr:row>58</xdr:row>
      <xdr:rowOff>113792</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98569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4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21336</xdr:rowOff>
    </xdr:from>
    <xdr:to>
      <xdr:col>21</xdr:col>
      <xdr:colOff>412750</xdr:colOff>
      <xdr:row>58</xdr:row>
      <xdr:rowOff>122936</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107713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115062</xdr:rowOff>
    </xdr:from>
    <xdr:to>
      <xdr:col>20</xdr:col>
      <xdr:colOff>209550</xdr:colOff>
      <xdr:row>58</xdr:row>
      <xdr:rowOff>45212</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29989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142494</xdr:rowOff>
    </xdr:from>
    <xdr:to>
      <xdr:col>19</xdr:col>
      <xdr:colOff>6350</xdr:colOff>
      <xdr:row>58</xdr:row>
      <xdr:rowOff>72644</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57421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1.3</a:t>
          </a:r>
          <a:r>
            <a:rPr kumimoji="1" lang="ja-JP" altLang="en-US" sz="1300">
              <a:latin typeface="ＭＳ Ｐゴシック"/>
            </a:rPr>
            <a:t>ポイント減少し、類似団体平均値を</a:t>
          </a:r>
          <a:r>
            <a:rPr kumimoji="1" lang="en-US" altLang="ja-JP" sz="1300">
              <a:latin typeface="ＭＳ Ｐゴシック"/>
            </a:rPr>
            <a:t>1.4</a:t>
          </a:r>
          <a:r>
            <a:rPr kumimoji="1" lang="ja-JP" altLang="en-US" sz="1300">
              <a:latin typeface="ＭＳ Ｐゴシック"/>
            </a:rPr>
            <a:t>ポイント下回っている。土地改良事業に係る交付金の減などによるものである。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76708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増加しているが</a:t>
          </a:r>
          <a:r>
            <a:rPr kumimoji="1" lang="ja-JP" altLang="ja-JP" sz="1100">
              <a:solidFill>
                <a:schemeClr val="dk1"/>
              </a:solidFill>
              <a:effectLst/>
              <a:latin typeface="+mn-lt"/>
              <a:ea typeface="+mn-ea"/>
              <a:cs typeface="+mn-cs"/>
            </a:rPr>
            <a:t>、類似団体の平均と比較し</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ポイント下回っている。これまで繰上償還等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後年度の地方債償還負担を軽減してきた。今後、住宅団地造成ほか大型事業を予定している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起債抑制・繰上償還などの実施に努めていく。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27940</xdr:rowOff>
    </xdr:from>
    <xdr:to>
      <xdr:col>7</xdr:col>
      <xdr:colOff>15875</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86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27940</xdr:rowOff>
    </xdr:from>
    <xdr:to>
      <xdr:col>5</xdr:col>
      <xdr:colOff>549275</xdr:colOff>
      <xdr:row>75</xdr:row>
      <xdr:rowOff>54610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86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75</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13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88900</xdr:rowOff>
    </xdr:from>
    <xdr:to>
      <xdr:col>3</xdr:col>
      <xdr:colOff>142875</xdr:colOff>
      <xdr:row>75</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476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148590</xdr:rowOff>
    </xdr:from>
    <xdr:to>
      <xdr:col>5</xdr:col>
      <xdr:colOff>600075</xdr:colOff>
      <xdr:row>75</xdr:row>
      <xdr:rowOff>78740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xdr:rowOff>
    </xdr:from>
    <xdr:to>
      <xdr:col>4</xdr:col>
      <xdr:colOff>396875</xdr:colOff>
      <xdr:row>75</xdr:row>
      <xdr:rowOff>105410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115587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38100</xdr:rowOff>
    </xdr:from>
    <xdr:to>
      <xdr:col>3</xdr:col>
      <xdr:colOff>193675</xdr:colOff>
      <xdr:row>75</xdr:row>
      <xdr:rowOff>139700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1.3</a:t>
          </a:r>
          <a:r>
            <a:rPr kumimoji="1" lang="ja-JP" altLang="en-US" sz="1300">
              <a:latin typeface="ＭＳ Ｐゴシック"/>
            </a:rPr>
            <a:t>ポイント下がり、類似団体平均値を</a:t>
          </a:r>
          <a:r>
            <a:rPr kumimoji="1" lang="en-US" altLang="ja-JP" sz="1300">
              <a:latin typeface="ＭＳ Ｐゴシック"/>
            </a:rPr>
            <a:t>1.6</a:t>
          </a:r>
          <a:r>
            <a:rPr kumimoji="1" lang="ja-JP" altLang="en-US" sz="1300">
              <a:latin typeface="ＭＳ Ｐゴシック"/>
            </a:rPr>
            <a:t>ポイント下回っている。繰出金が大きく増えているが、補助費等が減少していることなどによるものである。</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791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28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77</xdr:row>
      <xdr:rowOff>142239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98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77</xdr:row>
      <xdr:rowOff>130811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98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43197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長野県朝日村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16248</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6071</xdr:rowOff>
    </xdr:from>
    <xdr:to>
      <xdr:col>4</xdr:col>
      <xdr:colOff>1117600</xdr:colOff>
      <xdr:row>19</xdr:row>
      <xdr:rowOff>18036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311246"/>
          <a:ext cx="647700" cy="1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18036</xdr:rowOff>
    </xdr:from>
    <xdr:to>
      <xdr:col>4</xdr:col>
      <xdr:colOff>469900</xdr:colOff>
      <xdr:row>19</xdr:row>
      <xdr:rowOff>22858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323211"/>
          <a:ext cx="698500" cy="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8181</xdr:rowOff>
    </xdr:from>
    <xdr:to>
      <xdr:col>3</xdr:col>
      <xdr:colOff>904875</xdr:colOff>
      <xdr:row>19</xdr:row>
      <xdr:rowOff>22858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313356"/>
          <a:ext cx="698500" cy="1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8181</xdr:rowOff>
    </xdr:from>
    <xdr:to>
      <xdr:col>3</xdr:col>
      <xdr:colOff>206375</xdr:colOff>
      <xdr:row>19</xdr:row>
      <xdr:rowOff>11972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13356"/>
          <a:ext cx="6985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126721</xdr:rowOff>
    </xdr:from>
    <xdr:to>
      <xdr:col>5</xdr:col>
      <xdr:colOff>34925</xdr:colOff>
      <xdr:row>19</xdr:row>
      <xdr:rowOff>56871</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5600700" y="326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35298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6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128,480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138686</xdr:rowOff>
    </xdr:from>
    <xdr:to>
      <xdr:col>4</xdr:col>
      <xdr:colOff>520700</xdr:colOff>
      <xdr:row>19</xdr:row>
      <xdr:rowOff>68836</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953000" y="327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53613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58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143508</xdr:rowOff>
    </xdr:from>
    <xdr:to>
      <xdr:col>3</xdr:col>
      <xdr:colOff>955675</xdr:colOff>
      <xdr:row>19</xdr:row>
      <xdr:rowOff>73658</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254500" y="327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58435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128831</xdr:rowOff>
    </xdr:from>
    <xdr:to>
      <xdr:col>3</xdr:col>
      <xdr:colOff>257175</xdr:colOff>
      <xdr:row>19</xdr:row>
      <xdr:rowOff>58981</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3556000" y="3262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43758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4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127,372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132622</xdr:rowOff>
    </xdr:from>
    <xdr:to>
      <xdr:col>2</xdr:col>
      <xdr:colOff>692150</xdr:colOff>
      <xdr:row>19</xdr:row>
      <xdr:rowOff>62772</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2857500" y="326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47549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5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26462</xdr:rowOff>
    </xdr:from>
    <xdr:to>
      <xdr:col>4</xdr:col>
      <xdr:colOff>1117600</xdr:colOff>
      <xdr:row>36</xdr:row>
      <xdr:rowOff>35050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79712"/>
          <a:ext cx="647700" cy="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330439</xdr:rowOff>
    </xdr:from>
    <xdr:to>
      <xdr:col>4</xdr:col>
      <xdr:colOff>469900</xdr:colOff>
      <xdr:row>36</xdr:row>
      <xdr:rowOff>26462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40789"/>
          <a:ext cx="698500" cy="3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330439</xdr:rowOff>
    </xdr:from>
    <xdr:to>
      <xdr:col>3</xdr:col>
      <xdr:colOff>904875</xdr:colOff>
      <xdr:row>36</xdr:row>
      <xdr:rowOff>24519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0789"/>
          <a:ext cx="698500" cy="3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255709</xdr:rowOff>
    </xdr:from>
    <xdr:to>
      <xdr:col>3</xdr:col>
      <xdr:colOff>206375</xdr:colOff>
      <xdr:row>36</xdr:row>
      <xdr:rowOff>24519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66059"/>
          <a:ext cx="698500" cy="11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327150</xdr:rowOff>
    </xdr:from>
    <xdr:to>
      <xdr:col>5</xdr:col>
      <xdr:colOff>34925</xdr:colOff>
      <xdr:row>36</xdr:row>
      <xdr:rowOff>85850</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93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299227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0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318562</xdr:rowOff>
    </xdr:from>
    <xdr:to>
      <xdr:col>4</xdr:col>
      <xdr:colOff>520700</xdr:colOff>
      <xdr:row>36</xdr:row>
      <xdr:rowOff>77262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92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62039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279639</xdr:rowOff>
    </xdr:from>
    <xdr:to>
      <xdr:col>3</xdr:col>
      <xdr:colOff>955675</xdr:colOff>
      <xdr:row>36</xdr:row>
      <xdr:rowOff>38339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88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23116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316619</xdr:rowOff>
    </xdr:from>
    <xdr:to>
      <xdr:col>3</xdr:col>
      <xdr:colOff>257175</xdr:colOff>
      <xdr:row>36</xdr:row>
      <xdr:rowOff>75319</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92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60096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204909</xdr:rowOff>
    </xdr:from>
    <xdr:to>
      <xdr:col>2</xdr:col>
      <xdr:colOff>692150</xdr:colOff>
      <xdr:row>35</xdr:row>
      <xdr:rowOff>306509</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815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291286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0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4,664
4,637
70.62
3,523,559
3,271,466
134,294
2,210,987
2,374,689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127568</xdr:rowOff>
    </xdr:from>
    <xdr:to>
      <xdr:col>6</xdr:col>
      <xdr:colOff>511175</xdr:colOff>
      <xdr:row>39</xdr:row>
      <xdr:rowOff>133332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814118"/>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118992</xdr:rowOff>
    </xdr:from>
    <xdr:to>
      <xdr:col>5</xdr:col>
      <xdr:colOff>358775</xdr:colOff>
      <xdr:row>39</xdr:row>
      <xdr:rowOff>133332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805542"/>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105504</xdr:rowOff>
    </xdr:from>
    <xdr:to>
      <xdr:col>4</xdr:col>
      <xdr:colOff>155575</xdr:colOff>
      <xdr:row>39</xdr:row>
      <xdr:rowOff>118992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79205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105504</xdr:rowOff>
    </xdr:from>
    <xdr:to>
      <xdr:col>2</xdr:col>
      <xdr:colOff>638175</xdr:colOff>
      <xdr:row>39</xdr:row>
      <xdr:rowOff>112242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92054"/>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76768</xdr:rowOff>
    </xdr:from>
    <xdr:to>
      <xdr:col>6</xdr:col>
      <xdr:colOff>561975</xdr:colOff>
      <xdr:row>40</xdr:row>
      <xdr:rowOff>6918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7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163145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7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91,215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82532</xdr:rowOff>
    </xdr:from>
    <xdr:to>
      <xdr:col>5</xdr:col>
      <xdr:colOff>409575</xdr:colOff>
      <xdr:row>40</xdr:row>
      <xdr:rowOff>12682</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7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40</xdr:row>
      <xdr:rowOff>3809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89,450</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68192</xdr:rowOff>
    </xdr:from>
    <xdr:to>
      <xdr:col>4</xdr:col>
      <xdr:colOff>206375</xdr:colOff>
      <xdr:row>39</xdr:row>
      <xdr:rowOff>169792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7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160919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93,841</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54704</xdr:rowOff>
    </xdr:from>
    <xdr:to>
      <xdr:col>3</xdr:col>
      <xdr:colOff>3175</xdr:colOff>
      <xdr:row>39</xdr:row>
      <xdr:rowOff>156304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7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147431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3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97,971</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61442</xdr:rowOff>
    </xdr:from>
    <xdr:to>
      <xdr:col>1</xdr:col>
      <xdr:colOff>485775</xdr:colOff>
      <xdr:row>39</xdr:row>
      <xdr:rowOff>163042</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7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154169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120550</xdr:rowOff>
    </xdr:from>
    <xdr:to>
      <xdr:col>6</xdr:col>
      <xdr:colOff>511175</xdr:colOff>
      <xdr:row>58</xdr:row>
      <xdr:rowOff>141403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64650"/>
          <a:ext cx="8382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141403</xdr:rowOff>
    </xdr:from>
    <xdr:to>
      <xdr:col>5</xdr:col>
      <xdr:colOff>358775</xdr:colOff>
      <xdr:row>58</xdr:row>
      <xdr:rowOff>149806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85503"/>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149806</xdr:rowOff>
    </xdr:from>
    <xdr:to>
      <xdr:col>4</xdr:col>
      <xdr:colOff>155575</xdr:colOff>
      <xdr:row>58</xdr:row>
      <xdr:rowOff>152312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93906"/>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152312</xdr:rowOff>
    </xdr:from>
    <xdr:to>
      <xdr:col>2</xdr:col>
      <xdr:colOff>638175</xdr:colOff>
      <xdr:row>58</xdr:row>
      <xdr:rowOff>163027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96412"/>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69750</xdr:rowOff>
    </xdr:from>
    <xdr:to>
      <xdr:col>6</xdr:col>
      <xdr:colOff>561975</xdr:colOff>
      <xdr:row>58</xdr:row>
      <xdr:rowOff>171350</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100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156127</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90603</xdr:rowOff>
    </xdr:from>
    <xdr:to>
      <xdr:col>5</xdr:col>
      <xdr:colOff>409575</xdr:colOff>
      <xdr:row>59</xdr:row>
      <xdr:rowOff>20753</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100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11880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1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99006</xdr:rowOff>
    </xdr:from>
    <xdr:to>
      <xdr:col>4</xdr:col>
      <xdr:colOff>206375</xdr:colOff>
      <xdr:row>59</xdr:row>
      <xdr:rowOff>29156</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100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20283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101512</xdr:rowOff>
    </xdr:from>
    <xdr:to>
      <xdr:col>3</xdr:col>
      <xdr:colOff>3175</xdr:colOff>
      <xdr:row>59</xdr:row>
      <xdr:rowOff>31662</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10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22789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112227</xdr:rowOff>
    </xdr:from>
    <xdr:to>
      <xdr:col>1</xdr:col>
      <xdr:colOff>485775</xdr:colOff>
      <xdr:row>59</xdr:row>
      <xdr:rowOff>42377</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100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33504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4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159220</xdr:rowOff>
    </xdr:from>
    <xdr:to>
      <xdr:col>6</xdr:col>
      <xdr:colOff>511175</xdr:colOff>
      <xdr:row>78</xdr:row>
      <xdr:rowOff>162624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32320"/>
          <a:ext cx="8382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159614</xdr:rowOff>
    </xdr:from>
    <xdr:to>
      <xdr:col>5</xdr:col>
      <xdr:colOff>358775</xdr:colOff>
      <xdr:row>78</xdr:row>
      <xdr:rowOff>162624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3271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159614</xdr:rowOff>
    </xdr:from>
    <xdr:to>
      <xdr:col>4</xdr:col>
      <xdr:colOff>155575</xdr:colOff>
      <xdr:row>78</xdr:row>
      <xdr:rowOff>162522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32714"/>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162522</xdr:rowOff>
    </xdr:from>
    <xdr:to>
      <xdr:col>2</xdr:col>
      <xdr:colOff>638175</xdr:colOff>
      <xdr:row>78</xdr:row>
      <xdr:rowOff>164885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35622"/>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108420</xdr:rowOff>
    </xdr:from>
    <xdr:to>
      <xdr:col>6</xdr:col>
      <xdr:colOff>561975</xdr:colOff>
      <xdr:row>79</xdr:row>
      <xdr:rowOff>38570</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4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23347</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111824</xdr:rowOff>
    </xdr:from>
    <xdr:to>
      <xdr:col>5</xdr:col>
      <xdr:colOff>409575</xdr:colOff>
      <xdr:row>79</xdr:row>
      <xdr:rowOff>41974</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4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33101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7" y="1357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108814</xdr:rowOff>
    </xdr:from>
    <xdr:to>
      <xdr:col>4</xdr:col>
      <xdr:colOff>206375</xdr:colOff>
      <xdr:row>79</xdr:row>
      <xdr:rowOff>38964</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4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30091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7" y="135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111722</xdr:rowOff>
    </xdr:from>
    <xdr:to>
      <xdr:col>3</xdr:col>
      <xdr:colOff>3175</xdr:colOff>
      <xdr:row>79</xdr:row>
      <xdr:rowOff>41872</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32999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7"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114085</xdr:rowOff>
    </xdr:from>
    <xdr:to>
      <xdr:col>1</xdr:col>
      <xdr:colOff>485775</xdr:colOff>
      <xdr:row>79</xdr:row>
      <xdr:rowOff>44235</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35362</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7" y="13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158635</xdr:rowOff>
    </xdr:from>
    <xdr:to>
      <xdr:col>6</xdr:col>
      <xdr:colOff>511175</xdr:colOff>
      <xdr:row>97</xdr:row>
      <xdr:rowOff>166839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89285"/>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166839</xdr:rowOff>
    </xdr:from>
    <xdr:to>
      <xdr:col>5</xdr:col>
      <xdr:colOff>358775</xdr:colOff>
      <xdr:row>98</xdr:row>
      <xdr:rowOff>25285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97489"/>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25285</xdr:rowOff>
    </xdr:from>
    <xdr:to>
      <xdr:col>4</xdr:col>
      <xdr:colOff>155575</xdr:colOff>
      <xdr:row>98</xdr:row>
      <xdr:rowOff>53239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27385"/>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43853</xdr:rowOff>
    </xdr:from>
    <xdr:to>
      <xdr:col>2</xdr:col>
      <xdr:colOff>638175</xdr:colOff>
      <xdr:row>98</xdr:row>
      <xdr:rowOff>53239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45953"/>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107835</xdr:rowOff>
    </xdr:from>
    <xdr:to>
      <xdr:col>6</xdr:col>
      <xdr:colOff>561975</xdr:colOff>
      <xdr:row>98</xdr:row>
      <xdr:rowOff>37985</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4584700" y="167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86262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116039</xdr:rowOff>
    </xdr:from>
    <xdr:to>
      <xdr:col>5</xdr:col>
      <xdr:colOff>409575</xdr:colOff>
      <xdr:row>98</xdr:row>
      <xdr:rowOff>46189</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3746500" y="167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37316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145935</xdr:rowOff>
    </xdr:from>
    <xdr:to>
      <xdr:col>4</xdr:col>
      <xdr:colOff>206375</xdr:colOff>
      <xdr:row>98</xdr:row>
      <xdr:rowOff>76085</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2857500" y="16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67212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2439</xdr:rowOff>
    </xdr:from>
    <xdr:to>
      <xdr:col>3</xdr:col>
      <xdr:colOff>3175</xdr:colOff>
      <xdr:row>98</xdr:row>
      <xdr:rowOff>104039</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968500" y="168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95166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164503</xdr:rowOff>
    </xdr:from>
    <xdr:to>
      <xdr:col>1</xdr:col>
      <xdr:colOff>485775</xdr:colOff>
      <xdr:row>98</xdr:row>
      <xdr:rowOff>94653</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079500" y="167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85780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33060</xdr:rowOff>
    </xdr:from>
    <xdr:to>
      <xdr:col>15</xdr:col>
      <xdr:colOff>180975</xdr:colOff>
      <xdr:row>38</xdr:row>
      <xdr:rowOff>79885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548160"/>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33060</xdr:rowOff>
    </xdr:from>
    <xdr:to>
      <xdr:col>14</xdr:col>
      <xdr:colOff>28575</xdr:colOff>
      <xdr:row>38</xdr:row>
      <xdr:rowOff>81649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548160"/>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72851</xdr:rowOff>
    </xdr:from>
    <xdr:to>
      <xdr:col>12</xdr:col>
      <xdr:colOff>511175</xdr:colOff>
      <xdr:row>38</xdr:row>
      <xdr:rowOff>81649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587951"/>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163396</xdr:rowOff>
    </xdr:from>
    <xdr:to>
      <xdr:col>11</xdr:col>
      <xdr:colOff>307975</xdr:colOff>
      <xdr:row>38</xdr:row>
      <xdr:rowOff>72851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07046"/>
          <a:ext cx="889000" cy="8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29085</xdr:rowOff>
    </xdr:from>
    <xdr:to>
      <xdr:col>15</xdr:col>
      <xdr:colOff>231775</xdr:colOff>
      <xdr:row>38</xdr:row>
      <xdr:rowOff>130685</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10426700" y="65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115462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5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153710</xdr:rowOff>
    </xdr:from>
    <xdr:to>
      <xdr:col>14</xdr:col>
      <xdr:colOff>79375</xdr:colOff>
      <xdr:row>38</xdr:row>
      <xdr:rowOff>83860</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9588500" y="64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74987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30849</xdr:rowOff>
    </xdr:from>
    <xdr:to>
      <xdr:col>12</xdr:col>
      <xdr:colOff>561975</xdr:colOff>
      <xdr:row>38</xdr:row>
      <xdr:rowOff>132449</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8699500" y="65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123576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22051</xdr:rowOff>
    </xdr:from>
    <xdr:to>
      <xdr:col>11</xdr:col>
      <xdr:colOff>358775</xdr:colOff>
      <xdr:row>38</xdr:row>
      <xdr:rowOff>123651</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7810500" y="65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114778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112596</xdr:rowOff>
    </xdr:from>
    <xdr:to>
      <xdr:col>10</xdr:col>
      <xdr:colOff>155575</xdr:colOff>
      <xdr:row>38</xdr:row>
      <xdr:rowOff>42746</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6921500" y="64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33873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4" y="654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8662</xdr:rowOff>
    </xdr:from>
    <xdr:to>
      <xdr:col>15</xdr:col>
      <xdr:colOff>180975</xdr:colOff>
      <xdr:row>58</xdr:row>
      <xdr:rowOff>96270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52762"/>
          <a:ext cx="838200" cy="8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8662</xdr:rowOff>
    </xdr:from>
    <xdr:to>
      <xdr:col>14</xdr:col>
      <xdr:colOff>28575</xdr:colOff>
      <xdr:row>58</xdr:row>
      <xdr:rowOff>148773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52762"/>
          <a:ext cx="889000" cy="14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148773</xdr:rowOff>
    </xdr:from>
    <xdr:to>
      <xdr:col>12</xdr:col>
      <xdr:colOff>511175</xdr:colOff>
      <xdr:row>59</xdr:row>
      <xdr:rowOff>17380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92873"/>
          <a:ext cx="889000" cy="4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10710</xdr:rowOff>
    </xdr:from>
    <xdr:to>
      <xdr:col>11</xdr:col>
      <xdr:colOff>307975</xdr:colOff>
      <xdr:row>59</xdr:row>
      <xdr:rowOff>17380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26260"/>
          <a:ext cx="8890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45470</xdr:rowOff>
    </xdr:from>
    <xdr:to>
      <xdr:col>15</xdr:col>
      <xdr:colOff>231775</xdr:colOff>
      <xdr:row>58</xdr:row>
      <xdr:rowOff>147070</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99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131847</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129312</xdr:rowOff>
    </xdr:from>
    <xdr:to>
      <xdr:col>14</xdr:col>
      <xdr:colOff>79375</xdr:colOff>
      <xdr:row>58</xdr:row>
      <xdr:rowOff>59462</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99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50589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4" y="99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97973</xdr:rowOff>
    </xdr:from>
    <xdr:to>
      <xdr:col>12</xdr:col>
      <xdr:colOff>561975</xdr:colOff>
      <xdr:row>59</xdr:row>
      <xdr:rowOff>28123</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100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19250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3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138030</xdr:rowOff>
    </xdr:from>
    <xdr:to>
      <xdr:col>11</xdr:col>
      <xdr:colOff>358775</xdr:colOff>
      <xdr:row>59</xdr:row>
      <xdr:rowOff>68180</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100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59307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7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131360</xdr:rowOff>
    </xdr:from>
    <xdr:to>
      <xdr:col>10</xdr:col>
      <xdr:colOff>155575</xdr:colOff>
      <xdr:row>59</xdr:row>
      <xdr:rowOff>61510</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100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52637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6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24747</xdr:rowOff>
    </xdr:from>
    <xdr:to>
      <xdr:col>15</xdr:col>
      <xdr:colOff>180975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97847"/>
          <a:ext cx="838200" cy="19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145397</xdr:rowOff>
    </xdr:from>
    <xdr:to>
      <xdr:col>14</xdr:col>
      <xdr:colOff>79375</xdr:colOff>
      <xdr:row>78</xdr:row>
      <xdr:rowOff>75547</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3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66674</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4" y="134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10199</xdr:rowOff>
    </xdr:from>
    <xdr:to>
      <xdr:col>15</xdr:col>
      <xdr:colOff>180975</xdr:colOff>
      <xdr:row>98</xdr:row>
      <xdr:rowOff>37981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812299"/>
          <a:ext cx="838200" cy="2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130849</xdr:rowOff>
    </xdr:from>
    <xdr:to>
      <xdr:col>15</xdr:col>
      <xdr:colOff>231775</xdr:colOff>
      <xdr:row>98</xdr:row>
      <xdr:rowOff>60999</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7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153726</xdr:rowOff>
    </xdr:from>
    <xdr:ext cx="599010"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6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158631</xdr:rowOff>
    </xdr:from>
    <xdr:to>
      <xdr:col>14</xdr:col>
      <xdr:colOff>79375</xdr:colOff>
      <xdr:row>98</xdr:row>
      <xdr:rowOff>88781</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7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79908</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4" y="16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a:extLst>
            <a:ext uri="{FF2B5EF4-FFF2-40B4-BE49-F238E27FC236}">
              <a16:creationId xmlns:a16="http://schemas.microsoft.com/office/drawing/2014/main" id="{00000000-0008-0000-0600-0000E4010000}"/>
            </a:ext>
          </a:extLst>
        </xdr:cNvPr>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a:extLst>
            <a:ext uri="{FF2B5EF4-FFF2-40B4-BE49-F238E27FC236}">
              <a16:creationId xmlns:a16="http://schemas.microsoft.com/office/drawing/2014/main" id="{00000000-0008-0000-0600-0000E6010000}"/>
            </a:ext>
          </a:extLst>
        </xdr:cNvPr>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a:extLst>
            <a:ext uri="{FF2B5EF4-FFF2-40B4-BE49-F238E27FC236}">
              <a16:creationId xmlns:a16="http://schemas.microsoft.com/office/drawing/2014/main" id="{00000000-0008-0000-0600-0000E9010000}"/>
            </a:ext>
          </a:extLst>
        </xdr:cNvPr>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a:extLst>
            <a:ext uri="{FF2B5EF4-FFF2-40B4-BE49-F238E27FC236}">
              <a16:creationId xmlns:a16="http://schemas.microsoft.com/office/drawing/2014/main" id="{00000000-0008-0000-0600-0000EA010000}"/>
            </a:ext>
          </a:extLst>
        </xdr:cNvPr>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138765</xdr:rowOff>
    </xdr:from>
    <xdr:to>
      <xdr:col>22</xdr:col>
      <xdr:colOff>365125</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4592300" y="6653865"/>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138765</xdr:rowOff>
    </xdr:from>
    <xdr:to>
      <xdr:col>21</xdr:col>
      <xdr:colOff>161925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3703300" y="6653865"/>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a:extLst>
            <a:ext uri="{FF2B5EF4-FFF2-40B4-BE49-F238E27FC236}">
              <a16:creationId xmlns:a16="http://schemas.microsoft.com/office/drawing/2014/main" id="{00000000-0008-0000-0600-0000FC010000}"/>
            </a:ext>
          </a:extLst>
        </xdr:cNvPr>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87965</xdr:rowOff>
    </xdr:from>
    <xdr:to>
      <xdr:col>21</xdr:col>
      <xdr:colOff>212725</xdr:colOff>
      <xdr:row>39</xdr:row>
      <xdr:rowOff>18115</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4541500" y="66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9242</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403017" y="669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36812</xdr:rowOff>
    </xdr:from>
    <xdr:to>
      <xdr:col>23</xdr:col>
      <xdr:colOff>517525</xdr:colOff>
      <xdr:row>78</xdr:row>
      <xdr:rowOff>94500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5481300" y="13409912"/>
          <a:ext cx="8382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36812</xdr:rowOff>
    </xdr:from>
    <xdr:to>
      <xdr:col>22</xdr:col>
      <xdr:colOff>365125</xdr:colOff>
      <xdr:row>78</xdr:row>
      <xdr:rowOff>124330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4592300" y="13409912"/>
          <a:ext cx="889000" cy="8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116607</xdr:rowOff>
    </xdr:from>
    <xdr:to>
      <xdr:col>21</xdr:col>
      <xdr:colOff>161925</xdr:colOff>
      <xdr:row>78</xdr:row>
      <xdr:rowOff>124330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3703300" y="13489707"/>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64106</xdr:rowOff>
    </xdr:from>
    <xdr:to>
      <xdr:col>19</xdr:col>
      <xdr:colOff>644525</xdr:colOff>
      <xdr:row>78</xdr:row>
      <xdr:rowOff>116607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814300" y="13437206"/>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43700</xdr:rowOff>
    </xdr:from>
    <xdr:to>
      <xdr:col>23</xdr:col>
      <xdr:colOff>568325</xdr:colOff>
      <xdr:row>78</xdr:row>
      <xdr:rowOff>145300</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3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130077</xdr:rowOff>
    </xdr:from>
    <xdr:ext cx="534377"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333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63,727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157462</xdr:rowOff>
    </xdr:from>
    <xdr:to>
      <xdr:col>22</xdr:col>
      <xdr:colOff>415925</xdr:colOff>
      <xdr:row>78</xdr:row>
      <xdr:rowOff>87612</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33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78739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4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73530</xdr:rowOff>
    </xdr:from>
    <xdr:to>
      <xdr:col>21</xdr:col>
      <xdr:colOff>212725</xdr:colOff>
      <xdr:row>79</xdr:row>
      <xdr:rowOff>3680</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3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166257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5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65807</xdr:rowOff>
    </xdr:from>
    <xdr:to>
      <xdr:col>20</xdr:col>
      <xdr:colOff>9525</xdr:colOff>
      <xdr:row>78</xdr:row>
      <xdr:rowOff>167407</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34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158534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53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13306</xdr:rowOff>
    </xdr:from>
    <xdr:to>
      <xdr:col>18</xdr:col>
      <xdr:colOff>492125</xdr:colOff>
      <xdr:row>78</xdr:row>
      <xdr:rowOff>114906</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33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106033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4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149958</xdr:rowOff>
    </xdr:from>
    <xdr:to>
      <xdr:col>23</xdr:col>
      <xdr:colOff>517525</xdr:colOff>
      <xdr:row>98</xdr:row>
      <xdr:rowOff>152527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5481300" y="16952058"/>
          <a:ext cx="8382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77925</xdr:rowOff>
    </xdr:from>
    <xdr:to>
      <xdr:col>22</xdr:col>
      <xdr:colOff>365125</xdr:colOff>
      <xdr:row>98</xdr:row>
      <xdr:rowOff>152527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4592300" y="16708575"/>
          <a:ext cx="889000" cy="24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77925</xdr:rowOff>
    </xdr:from>
    <xdr:to>
      <xdr:col>21</xdr:col>
      <xdr:colOff>161925</xdr:colOff>
      <xdr:row>98</xdr:row>
      <xdr:rowOff>87995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3703300" y="16708575"/>
          <a:ext cx="889000" cy="18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87995</xdr:rowOff>
    </xdr:from>
    <xdr:to>
      <xdr:col>19</xdr:col>
      <xdr:colOff>644525</xdr:colOff>
      <xdr:row>98</xdr:row>
      <xdr:rowOff>103933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2814300" y="16890095"/>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99158</xdr:rowOff>
    </xdr:from>
    <xdr:to>
      <xdr:col>23</xdr:col>
      <xdr:colOff>568325</xdr:colOff>
      <xdr:row>99</xdr:row>
      <xdr:rowOff>29308</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6268700" y="169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42617</xdr:rowOff>
    </xdr:from>
    <xdr:ext cx="534377"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68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101727</xdr:rowOff>
    </xdr:from>
    <xdr:to>
      <xdr:col>22</xdr:col>
      <xdr:colOff>415925</xdr:colOff>
      <xdr:row>99</xdr:row>
      <xdr:rowOff>31877</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5430500" y="169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23004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9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27125</xdr:rowOff>
    </xdr:from>
    <xdr:to>
      <xdr:col>21</xdr:col>
      <xdr:colOff>212725</xdr:colOff>
      <xdr:row>97</xdr:row>
      <xdr:rowOff>128725</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4541500" y="1665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145252</xdr:rowOff>
    </xdr:from>
    <xdr:ext cx="59901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292794" y="1643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37195</xdr:rowOff>
    </xdr:from>
    <xdr:to>
      <xdr:col>20</xdr:col>
      <xdr:colOff>9525</xdr:colOff>
      <xdr:row>98</xdr:row>
      <xdr:rowOff>138795</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3652500" y="168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129922</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03794" y="1693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53133</xdr:rowOff>
    </xdr:from>
    <xdr:to>
      <xdr:col>18</xdr:col>
      <xdr:colOff>492125</xdr:colOff>
      <xdr:row>98</xdr:row>
      <xdr:rowOff>154733</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2763500" y="168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145860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9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a:extLst>
            <a:ext uri="{FF2B5EF4-FFF2-40B4-BE49-F238E27FC236}">
              <a16:creationId xmlns:a16="http://schemas.microsoft.com/office/drawing/2014/main" id="{00000000-0008-0000-0600-0000CE020000}"/>
            </a:ext>
          </a:extLst>
        </xdr:cNvPr>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61831</xdr:rowOff>
    </xdr:from>
    <xdr:to>
      <xdr:col>32</xdr:col>
      <xdr:colOff>187325</xdr:colOff>
      <xdr:row>59</xdr:row>
      <xdr:rowOff>11226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10005931"/>
          <a:ext cx="838200" cy="12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98118</xdr:rowOff>
    </xdr:from>
    <xdr:to>
      <xdr:col>31</xdr:col>
      <xdr:colOff>34925</xdr:colOff>
      <xdr:row>59</xdr:row>
      <xdr:rowOff>11226</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10042218"/>
          <a:ext cx="889000" cy="8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98118</xdr:rowOff>
    </xdr:from>
    <xdr:to>
      <xdr:col>29</xdr:col>
      <xdr:colOff>517525</xdr:colOff>
      <xdr:row>59</xdr:row>
      <xdr:rowOff>11890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19545300" y="10042218"/>
          <a:ext cx="889000" cy="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153027</xdr:rowOff>
    </xdr:from>
    <xdr:to>
      <xdr:col>28</xdr:col>
      <xdr:colOff>314325</xdr:colOff>
      <xdr:row>59</xdr:row>
      <xdr:rowOff>11890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10097127"/>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11031</xdr:rowOff>
    </xdr:from>
    <xdr:to>
      <xdr:col>32</xdr:col>
      <xdr:colOff>238125</xdr:colOff>
      <xdr:row>58</xdr:row>
      <xdr:rowOff>112631</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2110700" y="995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33908</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8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131876</xdr:rowOff>
    </xdr:from>
    <xdr:to>
      <xdr:col>31</xdr:col>
      <xdr:colOff>85725</xdr:colOff>
      <xdr:row>59</xdr:row>
      <xdr:rowOff>62026</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1272500" y="100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53153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7" y="1016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47318</xdr:rowOff>
    </xdr:from>
    <xdr:to>
      <xdr:col>29</xdr:col>
      <xdr:colOff>568325</xdr:colOff>
      <xdr:row>58</xdr:row>
      <xdr:rowOff>148918</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20383500" y="99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165445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7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132540</xdr:rowOff>
    </xdr:from>
    <xdr:to>
      <xdr:col>28</xdr:col>
      <xdr:colOff>365125</xdr:colOff>
      <xdr:row>59</xdr:row>
      <xdr:rowOff>62690</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9494500" y="100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53817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7" y="1016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102227</xdr:rowOff>
    </xdr:from>
    <xdr:to>
      <xdr:col>27</xdr:col>
      <xdr:colOff>161925</xdr:colOff>
      <xdr:row>59</xdr:row>
      <xdr:rowOff>32377</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18605500" y="100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48904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7" y="982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171124</xdr:rowOff>
    </xdr:from>
    <xdr:to>
      <xdr:col>32</xdr:col>
      <xdr:colOff>187325</xdr:colOff>
      <xdr:row>77</xdr:row>
      <xdr:rowOff>30855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3201324"/>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a:extLst>
            <a:ext uri="{FF2B5EF4-FFF2-40B4-BE49-F238E27FC236}">
              <a16:creationId xmlns:a16="http://schemas.microsoft.com/office/drawing/2014/main" id="{00000000-0008-0000-0600-00003E030000}"/>
            </a:ext>
          </a:extLst>
        </xdr:cNvPr>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24744</xdr:rowOff>
    </xdr:from>
    <xdr:to>
      <xdr:col>31</xdr:col>
      <xdr:colOff>34925</xdr:colOff>
      <xdr:row>77</xdr:row>
      <xdr:rowOff>30855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3226394"/>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a:extLst>
            <a:ext uri="{FF2B5EF4-FFF2-40B4-BE49-F238E27FC236}">
              <a16:creationId xmlns:a16="http://schemas.microsoft.com/office/drawing/2014/main" id="{00000000-0008-0000-0600-000040030000}"/>
            </a:ext>
          </a:extLst>
        </xdr:cNvPr>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24744</xdr:rowOff>
    </xdr:from>
    <xdr:to>
      <xdr:col>29</xdr:col>
      <xdr:colOff>517525</xdr:colOff>
      <xdr:row>77</xdr:row>
      <xdr:rowOff>44489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3226394"/>
          <a:ext cx="889000" cy="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a:extLst>
            <a:ext uri="{FF2B5EF4-FFF2-40B4-BE49-F238E27FC236}">
              <a16:creationId xmlns:a16="http://schemas.microsoft.com/office/drawing/2014/main" id="{00000000-0008-0000-0600-000043030000}"/>
            </a:ext>
          </a:extLst>
        </xdr:cNvPr>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44489</xdr:rowOff>
    </xdr:from>
    <xdr:to>
      <xdr:col>28</xdr:col>
      <xdr:colOff>314325</xdr:colOff>
      <xdr:row>77</xdr:row>
      <xdr:rowOff>46599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8656300" y="13246139"/>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120324</xdr:rowOff>
    </xdr:from>
    <xdr:to>
      <xdr:col>32</xdr:col>
      <xdr:colOff>238125</xdr:colOff>
      <xdr:row>77</xdr:row>
      <xdr:rowOff>50474</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22110700" y="131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98751</xdr:rowOff>
    </xdr:from>
    <xdr:ext cx="599010"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12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101,752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151505</xdr:rowOff>
    </xdr:from>
    <xdr:to>
      <xdr:col>31</xdr:col>
      <xdr:colOff>85725</xdr:colOff>
      <xdr:row>77</xdr:row>
      <xdr:rowOff>81655</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21272500" y="131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72782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2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93,568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145394</xdr:rowOff>
    </xdr:from>
    <xdr:to>
      <xdr:col>29</xdr:col>
      <xdr:colOff>568325</xdr:colOff>
      <xdr:row>77</xdr:row>
      <xdr:rowOff>75544</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0383500" y="1317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66671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26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165139</xdr:rowOff>
    </xdr:from>
    <xdr:to>
      <xdr:col>28</xdr:col>
      <xdr:colOff>365125</xdr:colOff>
      <xdr:row>77</xdr:row>
      <xdr:rowOff>95289</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19494500" y="131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86416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2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167249</xdr:rowOff>
    </xdr:from>
    <xdr:to>
      <xdr:col>27</xdr:col>
      <xdr:colOff>161925</xdr:colOff>
      <xdr:row>77</xdr:row>
      <xdr:rowOff>97399</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18605500" y="131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88526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扶助費・補助費等多くの項目で類似団体内平均を下回っている。特に削減するのが難しいとされる人件費・扶助費・公債費で大きく下回っている。ただし、普通建設事業費（うち更新整備）が大きく増加し、類似団体平均を上回っており、今後も更新時期を迎える施設の整備が予定されているため、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4,664
4,637
70.62
3,523,559
3,271,466
134,294
2,210,987
2,374,689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77047</xdr:rowOff>
    </xdr:from>
    <xdr:to>
      <xdr:col>6</xdr:col>
      <xdr:colOff>511175</xdr:colOff>
      <xdr:row>38</xdr:row>
      <xdr:rowOff>89391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92147"/>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89391</xdr:rowOff>
    </xdr:from>
    <xdr:to>
      <xdr:col>5</xdr:col>
      <xdr:colOff>358775</xdr:colOff>
      <xdr:row>38</xdr:row>
      <xdr:rowOff>94258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604491"/>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92641</xdr:rowOff>
    </xdr:from>
    <xdr:to>
      <xdr:col>4</xdr:col>
      <xdr:colOff>155575</xdr:colOff>
      <xdr:row>38</xdr:row>
      <xdr:rowOff>94258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607741"/>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71904</xdr:rowOff>
    </xdr:from>
    <xdr:to>
      <xdr:col>2</xdr:col>
      <xdr:colOff>638175</xdr:colOff>
      <xdr:row>38</xdr:row>
      <xdr:rowOff>92641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87004"/>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a:extLst>
            <a:ext uri="{FF2B5EF4-FFF2-40B4-BE49-F238E27FC236}">
              <a16:creationId xmlns:a16="http://schemas.microsoft.com/office/drawing/2014/main" id="{00000000-0008-0000-0700-00004A000000}"/>
            </a:ext>
          </a:extLst>
        </xdr:cNvPr>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26247</xdr:rowOff>
    </xdr:from>
    <xdr:to>
      <xdr:col>6</xdr:col>
      <xdr:colOff>561975</xdr:colOff>
      <xdr:row>38</xdr:row>
      <xdr:rowOff>127847</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4584700" y="65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112624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38591</xdr:rowOff>
    </xdr:from>
    <xdr:to>
      <xdr:col>5</xdr:col>
      <xdr:colOff>409575</xdr:colOff>
      <xdr:row>38</xdr:row>
      <xdr:rowOff>140191</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3746500" y="65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131318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43458</xdr:rowOff>
    </xdr:from>
    <xdr:to>
      <xdr:col>4</xdr:col>
      <xdr:colOff>206375</xdr:colOff>
      <xdr:row>38</xdr:row>
      <xdr:rowOff>145058</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2857500" y="65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136185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5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41841</xdr:rowOff>
    </xdr:from>
    <xdr:to>
      <xdr:col>3</xdr:col>
      <xdr:colOff>3175</xdr:colOff>
      <xdr:row>38</xdr:row>
      <xdr:rowOff>143441</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968500" y="65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134568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21104</xdr:rowOff>
    </xdr:from>
    <xdr:to>
      <xdr:col>1</xdr:col>
      <xdr:colOff>485775</xdr:colOff>
      <xdr:row>38</xdr:row>
      <xdr:rowOff>122704</xdr:rowOff>
    </xdr:to>
    <xdr:sp macro="" textlink="">
      <xdr:nvSpPr>
        <xdr:cNvPr id="89" name="円/楕円 88">
          <a:extLst>
            <a:ext uri="{FF2B5EF4-FFF2-40B4-BE49-F238E27FC236}">
              <a16:creationId xmlns:a16="http://schemas.microsoft.com/office/drawing/2014/main" id="{00000000-0008-0000-0700-000059000000}"/>
            </a:ext>
          </a:extLst>
        </xdr:cNvPr>
        <xdr:cNvSpPr/>
      </xdr:nvSpPr>
      <xdr:spPr>
        <a:xfrm>
          <a:off x="1079500" y="653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113831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2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104191</xdr:rowOff>
    </xdr:from>
    <xdr:to>
      <xdr:col>6</xdr:col>
      <xdr:colOff>511175</xdr:colOff>
      <xdr:row>58</xdr:row>
      <xdr:rowOff>139000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48291"/>
          <a:ext cx="838200" cy="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139000</xdr:rowOff>
    </xdr:from>
    <xdr:to>
      <xdr:col>5</xdr:col>
      <xdr:colOff>358775</xdr:colOff>
      <xdr:row>58</xdr:row>
      <xdr:rowOff>143654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83100"/>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91311</xdr:rowOff>
    </xdr:from>
    <xdr:to>
      <xdr:col>4</xdr:col>
      <xdr:colOff>155575</xdr:colOff>
      <xdr:row>58</xdr:row>
      <xdr:rowOff>143654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35411"/>
          <a:ext cx="889000" cy="5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61109</xdr:rowOff>
    </xdr:from>
    <xdr:to>
      <xdr:col>2</xdr:col>
      <xdr:colOff>638175</xdr:colOff>
      <xdr:row>58</xdr:row>
      <xdr:rowOff>91311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05209"/>
          <a:ext cx="889000" cy="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53391</xdr:rowOff>
    </xdr:from>
    <xdr:to>
      <xdr:col>6</xdr:col>
      <xdr:colOff>561975</xdr:colOff>
      <xdr:row>58</xdr:row>
      <xdr:rowOff>154991</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45847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139768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88200</xdr:rowOff>
    </xdr:from>
    <xdr:to>
      <xdr:col>5</xdr:col>
      <xdr:colOff>409575</xdr:colOff>
      <xdr:row>59</xdr:row>
      <xdr:rowOff>18350</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3746500" y="100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9477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4" y="1012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92854</xdr:rowOff>
    </xdr:from>
    <xdr:to>
      <xdr:col>4</xdr:col>
      <xdr:colOff>206375</xdr:colOff>
      <xdr:row>59</xdr:row>
      <xdr:rowOff>23004</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2857500" y="100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14131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4" y="1012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116,368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40511</xdr:rowOff>
    </xdr:from>
    <xdr:to>
      <xdr:col>3</xdr:col>
      <xdr:colOff>3175</xdr:colOff>
      <xdr:row>58</xdr:row>
      <xdr:rowOff>142111</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968500" y="99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133238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4" y="1007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10309</xdr:rowOff>
    </xdr:from>
    <xdr:to>
      <xdr:col>1</xdr:col>
      <xdr:colOff>485775</xdr:colOff>
      <xdr:row>58</xdr:row>
      <xdr:rowOff>111909</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079500" y="99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103036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4" y="1004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35523</xdr:rowOff>
    </xdr:from>
    <xdr:to>
      <xdr:col>6</xdr:col>
      <xdr:colOff>511175</xdr:colOff>
      <xdr:row>77</xdr:row>
      <xdr:rowOff>131767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37173"/>
          <a:ext cx="838200" cy="9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9075</xdr:rowOff>
    </xdr:from>
    <xdr:to>
      <xdr:col>5</xdr:col>
      <xdr:colOff>358775</xdr:colOff>
      <xdr:row>77</xdr:row>
      <xdr:rowOff>35523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10725"/>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9075</xdr:rowOff>
    </xdr:from>
    <xdr:to>
      <xdr:col>4</xdr:col>
      <xdr:colOff>155575</xdr:colOff>
      <xdr:row>78</xdr:row>
      <xdr:rowOff>77302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0725"/>
          <a:ext cx="889000" cy="2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71087</xdr:rowOff>
    </xdr:from>
    <xdr:to>
      <xdr:col>2</xdr:col>
      <xdr:colOff>638175</xdr:colOff>
      <xdr:row>78</xdr:row>
      <xdr:rowOff>77302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44187"/>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80967</xdr:rowOff>
    </xdr:from>
    <xdr:to>
      <xdr:col>6</xdr:col>
      <xdr:colOff>561975</xdr:colOff>
      <xdr:row>78</xdr:row>
      <xdr:rowOff>11117</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2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156173</xdr:rowOff>
    </xdr:from>
    <xdr:to>
      <xdr:col>5</xdr:col>
      <xdr:colOff>409575</xdr:colOff>
      <xdr:row>77</xdr:row>
      <xdr:rowOff>86323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102850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29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277,029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129725</xdr:rowOff>
    </xdr:from>
    <xdr:to>
      <xdr:col>4</xdr:col>
      <xdr:colOff>206375</xdr:colOff>
      <xdr:row>77</xdr:row>
      <xdr:rowOff>59875</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1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76402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293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26502</xdr:rowOff>
    </xdr:from>
    <xdr:to>
      <xdr:col>3</xdr:col>
      <xdr:colOff>3175</xdr:colOff>
      <xdr:row>78</xdr:row>
      <xdr:rowOff>128102</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3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119229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49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20287</xdr:rowOff>
    </xdr:from>
    <xdr:to>
      <xdr:col>1</xdr:col>
      <xdr:colOff>485775</xdr:colOff>
      <xdr:row>78</xdr:row>
      <xdr:rowOff>121887</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3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113014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48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112950</xdr:rowOff>
    </xdr:from>
    <xdr:to>
      <xdr:col>6</xdr:col>
      <xdr:colOff>511175</xdr:colOff>
      <xdr:row>98</xdr:row>
      <xdr:rowOff>119976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5050"/>
          <a:ext cx="8382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119976</xdr:rowOff>
    </xdr:from>
    <xdr:to>
      <xdr:col>5</xdr:col>
      <xdr:colOff>358775</xdr:colOff>
      <xdr:row>98</xdr:row>
      <xdr:rowOff>125282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207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117461</xdr:rowOff>
    </xdr:from>
    <xdr:to>
      <xdr:col>4</xdr:col>
      <xdr:colOff>155575</xdr:colOff>
      <xdr:row>98</xdr:row>
      <xdr:rowOff>125282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19561"/>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107505</xdr:rowOff>
    </xdr:from>
    <xdr:to>
      <xdr:col>2</xdr:col>
      <xdr:colOff>638175</xdr:colOff>
      <xdr:row>98</xdr:row>
      <xdr:rowOff>117461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09605"/>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62150</xdr:rowOff>
    </xdr:from>
    <xdr:to>
      <xdr:col>6</xdr:col>
      <xdr:colOff>561975</xdr:colOff>
      <xdr:row>98</xdr:row>
      <xdr:rowOff>163750</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8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148527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69176</xdr:rowOff>
    </xdr:from>
    <xdr:to>
      <xdr:col>5</xdr:col>
      <xdr:colOff>409575</xdr:colOff>
      <xdr:row>98</xdr:row>
      <xdr:rowOff>170776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87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161903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74482</xdr:rowOff>
    </xdr:from>
    <xdr:to>
      <xdr:col>4</xdr:col>
      <xdr:colOff>206375</xdr:colOff>
      <xdr:row>99</xdr:row>
      <xdr:rowOff>4632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8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167209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66661</xdr:rowOff>
    </xdr:from>
    <xdr:to>
      <xdr:col>3</xdr:col>
      <xdr:colOff>3175</xdr:colOff>
      <xdr:row>98</xdr:row>
      <xdr:rowOff>168261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86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159388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56705</xdr:rowOff>
    </xdr:from>
    <xdr:to>
      <xdr:col>1</xdr:col>
      <xdr:colOff>485775</xdr:colOff>
      <xdr:row>98</xdr:row>
      <xdr:rowOff>158305</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8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149432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60213</xdr:rowOff>
    </xdr:from>
    <xdr:to>
      <xdr:col>15</xdr:col>
      <xdr:colOff>180975</xdr:colOff>
      <xdr:row>39</xdr:row>
      <xdr:rowOff>60523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46763"/>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3749</xdr:rowOff>
    </xdr:from>
    <xdr:to>
      <xdr:col>14</xdr:col>
      <xdr:colOff>28575</xdr:colOff>
      <xdr:row>39</xdr:row>
      <xdr:rowOff>60523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90299"/>
          <a:ext cx="889000" cy="5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3749</xdr:rowOff>
    </xdr:from>
    <xdr:to>
      <xdr:col>12</xdr:col>
      <xdr:colOff>511175</xdr:colOff>
      <xdr:row>39</xdr:row>
      <xdr:rowOff>42708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90299"/>
          <a:ext cx="889000" cy="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42708</xdr:rowOff>
    </xdr:from>
    <xdr:to>
      <xdr:col>11</xdr:col>
      <xdr:colOff>307975</xdr:colOff>
      <xdr:row>39</xdr:row>
      <xdr:rowOff>56097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29258"/>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9413</xdr:rowOff>
    </xdr:from>
    <xdr:to>
      <xdr:col>15</xdr:col>
      <xdr:colOff>231775</xdr:colOff>
      <xdr:row>39</xdr:row>
      <xdr:rowOff>111013</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69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140240</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9723</xdr:rowOff>
    </xdr:from>
    <xdr:to>
      <xdr:col>14</xdr:col>
      <xdr:colOff>79375</xdr:colOff>
      <xdr:row>39</xdr:row>
      <xdr:rowOff>111323</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66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102450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7" y="678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124399</xdr:rowOff>
    </xdr:from>
    <xdr:to>
      <xdr:col>12</xdr:col>
      <xdr:colOff>561975</xdr:colOff>
      <xdr:row>39</xdr:row>
      <xdr:rowOff>54549</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66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71075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7" y="641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163358</xdr:rowOff>
    </xdr:from>
    <xdr:to>
      <xdr:col>11</xdr:col>
      <xdr:colOff>358775</xdr:colOff>
      <xdr:row>39</xdr:row>
      <xdr:rowOff>93508</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66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84635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7" y="67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5297</xdr:rowOff>
    </xdr:from>
    <xdr:to>
      <xdr:col>10</xdr:col>
      <xdr:colOff>155575</xdr:colOff>
      <xdr:row>39</xdr:row>
      <xdr:rowOff>106897</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98024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7" y="67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41615</xdr:rowOff>
    </xdr:from>
    <xdr:to>
      <xdr:col>15</xdr:col>
      <xdr:colOff>180975</xdr:colOff>
      <xdr:row>59</xdr:row>
      <xdr:rowOff>63155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57165"/>
          <a:ext cx="8382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41615</xdr:rowOff>
    </xdr:from>
    <xdr:to>
      <xdr:col>14</xdr:col>
      <xdr:colOff>28575</xdr:colOff>
      <xdr:row>59</xdr:row>
      <xdr:rowOff>42097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15716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39940</xdr:rowOff>
    </xdr:from>
    <xdr:to>
      <xdr:col>12</xdr:col>
      <xdr:colOff>511175</xdr:colOff>
      <xdr:row>59</xdr:row>
      <xdr:rowOff>42097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55490"/>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38166</xdr:rowOff>
    </xdr:from>
    <xdr:to>
      <xdr:col>11</xdr:col>
      <xdr:colOff>307975</xdr:colOff>
      <xdr:row>59</xdr:row>
      <xdr:rowOff>39940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53716"/>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12355</xdr:rowOff>
    </xdr:from>
    <xdr:to>
      <xdr:col>15</xdr:col>
      <xdr:colOff>231775</xdr:colOff>
      <xdr:row>59</xdr:row>
      <xdr:rowOff>113955</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1012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98732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100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162265</xdr:rowOff>
    </xdr:from>
    <xdr:to>
      <xdr:col>14</xdr:col>
      <xdr:colOff>79375</xdr:colOff>
      <xdr:row>59</xdr:row>
      <xdr:rowOff>92415</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101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83542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1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162747</xdr:rowOff>
    </xdr:from>
    <xdr:to>
      <xdr:col>12</xdr:col>
      <xdr:colOff>561975</xdr:colOff>
      <xdr:row>59</xdr:row>
      <xdr:rowOff>92897</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101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84024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9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160590</xdr:rowOff>
    </xdr:from>
    <xdr:to>
      <xdr:col>11</xdr:col>
      <xdr:colOff>358775</xdr:colOff>
      <xdr:row>59</xdr:row>
      <xdr:rowOff>90740</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101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81867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1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158816</xdr:rowOff>
    </xdr:from>
    <xdr:to>
      <xdr:col>10</xdr:col>
      <xdr:colOff>155575</xdr:colOff>
      <xdr:row>59</xdr:row>
      <xdr:rowOff>88966</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1010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80093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1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80713</xdr:rowOff>
    </xdr:from>
    <xdr:to>
      <xdr:col>15</xdr:col>
      <xdr:colOff>180975</xdr:colOff>
      <xdr:row>78</xdr:row>
      <xdr:rowOff>97805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282363"/>
          <a:ext cx="838200" cy="18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80713</xdr:rowOff>
    </xdr:from>
    <xdr:to>
      <xdr:col>14</xdr:col>
      <xdr:colOff>28575</xdr:colOff>
      <xdr:row>78</xdr:row>
      <xdr:rowOff>126468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282363"/>
          <a:ext cx="889000" cy="2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126468</xdr:rowOff>
    </xdr:from>
    <xdr:to>
      <xdr:col>12</xdr:col>
      <xdr:colOff>511175</xdr:colOff>
      <xdr:row>78</xdr:row>
      <xdr:rowOff>142042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499568"/>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142042</xdr:rowOff>
    </xdr:from>
    <xdr:to>
      <xdr:col>11</xdr:col>
      <xdr:colOff>307975</xdr:colOff>
      <xdr:row>79</xdr:row>
      <xdr:rowOff>3386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15142"/>
          <a:ext cx="889000" cy="3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47005</xdr:rowOff>
    </xdr:from>
    <xdr:to>
      <xdr:col>15</xdr:col>
      <xdr:colOff>231775</xdr:colOff>
      <xdr:row>78</xdr:row>
      <xdr:rowOff>148605</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4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133382</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29913</xdr:rowOff>
    </xdr:from>
    <xdr:to>
      <xdr:col>14</xdr:col>
      <xdr:colOff>79375</xdr:colOff>
      <xdr:row>77</xdr:row>
      <xdr:rowOff>131513</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148040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0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75668</xdr:rowOff>
    </xdr:from>
    <xdr:to>
      <xdr:col>12</xdr:col>
      <xdr:colOff>561975</xdr:colOff>
      <xdr:row>79</xdr:row>
      <xdr:rowOff>5818</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4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168395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91242</xdr:rowOff>
    </xdr:from>
    <xdr:to>
      <xdr:col>11</xdr:col>
      <xdr:colOff>358775</xdr:colOff>
      <xdr:row>79</xdr:row>
      <xdr:rowOff>21392</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4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12519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124036</xdr:rowOff>
    </xdr:from>
    <xdr:to>
      <xdr:col>10</xdr:col>
      <xdr:colOff>155575</xdr:colOff>
      <xdr:row>79</xdr:row>
      <xdr:rowOff>54186</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4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45313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8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146932</xdr:rowOff>
    </xdr:from>
    <xdr:to>
      <xdr:col>15</xdr:col>
      <xdr:colOff>180975</xdr:colOff>
      <xdr:row>98</xdr:row>
      <xdr:rowOff>152355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949032"/>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152355</xdr:rowOff>
    </xdr:from>
    <xdr:to>
      <xdr:col>14</xdr:col>
      <xdr:colOff>28575</xdr:colOff>
      <xdr:row>98</xdr:row>
      <xdr:rowOff>154389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54455"/>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154389</xdr:rowOff>
    </xdr:from>
    <xdr:to>
      <xdr:col>12</xdr:col>
      <xdr:colOff>511175</xdr:colOff>
      <xdr:row>99</xdr:row>
      <xdr:rowOff>1273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956489"/>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166205</xdr:rowOff>
    </xdr:from>
    <xdr:to>
      <xdr:col>11</xdr:col>
      <xdr:colOff>307975</xdr:colOff>
      <xdr:row>99</xdr:row>
      <xdr:rowOff>1273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968305"/>
          <a:ext cx="8890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96132</xdr:rowOff>
    </xdr:from>
    <xdr:to>
      <xdr:col>15</xdr:col>
      <xdr:colOff>231775</xdr:colOff>
      <xdr:row>99</xdr:row>
      <xdr:rowOff>26282</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8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101555</xdr:rowOff>
    </xdr:from>
    <xdr:to>
      <xdr:col>14</xdr:col>
      <xdr:colOff>79375</xdr:colOff>
      <xdr:row>99</xdr:row>
      <xdr:rowOff>31705</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9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22832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9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103589</xdr:rowOff>
    </xdr:from>
    <xdr:to>
      <xdr:col>12</xdr:col>
      <xdr:colOff>561975</xdr:colOff>
      <xdr:row>99</xdr:row>
      <xdr:rowOff>33739</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9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24866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121923</xdr:rowOff>
    </xdr:from>
    <xdr:to>
      <xdr:col>11</xdr:col>
      <xdr:colOff>358775</xdr:colOff>
      <xdr:row>99</xdr:row>
      <xdr:rowOff>52073</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9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43200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115405</xdr:rowOff>
    </xdr:from>
    <xdr:to>
      <xdr:col>10</xdr:col>
      <xdr:colOff>155575</xdr:colOff>
      <xdr:row>99</xdr:row>
      <xdr:rowOff>45555</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9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36682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87755</xdr:rowOff>
    </xdr:from>
    <xdr:to>
      <xdr:col>23</xdr:col>
      <xdr:colOff>517525</xdr:colOff>
      <xdr:row>38</xdr:row>
      <xdr:rowOff>88487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02855"/>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79281</xdr:rowOff>
    </xdr:from>
    <xdr:to>
      <xdr:col>22</xdr:col>
      <xdr:colOff>365125</xdr:colOff>
      <xdr:row>38</xdr:row>
      <xdr:rowOff>87755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94381"/>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79281</xdr:rowOff>
    </xdr:from>
    <xdr:to>
      <xdr:col>21</xdr:col>
      <xdr:colOff>161925</xdr:colOff>
      <xdr:row>38</xdr:row>
      <xdr:rowOff>83108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94381"/>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83108</xdr:rowOff>
    </xdr:from>
    <xdr:to>
      <xdr:col>19</xdr:col>
      <xdr:colOff>644525</xdr:colOff>
      <xdr:row>38</xdr:row>
      <xdr:rowOff>87673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98208"/>
          <a:ext cx="889000" cy="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37687</xdr:rowOff>
    </xdr:from>
    <xdr:to>
      <xdr:col>23</xdr:col>
      <xdr:colOff>568325</xdr:colOff>
      <xdr:row>38</xdr:row>
      <xdr:rowOff>139287</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6268700" y="65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124064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36955</xdr:rowOff>
    </xdr:from>
    <xdr:to>
      <xdr:col>22</xdr:col>
      <xdr:colOff>415925</xdr:colOff>
      <xdr:row>38</xdr:row>
      <xdr:rowOff>138555</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5430500" y="65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129682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28481</xdr:rowOff>
    </xdr:from>
    <xdr:to>
      <xdr:col>21</xdr:col>
      <xdr:colOff>212725</xdr:colOff>
      <xdr:row>38</xdr:row>
      <xdr:rowOff>130081</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4541500" y="65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121208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32308</xdr:rowOff>
    </xdr:from>
    <xdr:to>
      <xdr:col>20</xdr:col>
      <xdr:colOff>9525</xdr:colOff>
      <xdr:row>38</xdr:row>
      <xdr:rowOff>133908</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3652500" y="65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125035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36873</xdr:rowOff>
    </xdr:from>
    <xdr:to>
      <xdr:col>18</xdr:col>
      <xdr:colOff>492125</xdr:colOff>
      <xdr:row>38</xdr:row>
      <xdr:rowOff>138473</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2763500" y="65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129600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90389</xdr:rowOff>
    </xdr:from>
    <xdr:to>
      <xdr:col>23</xdr:col>
      <xdr:colOff>517525</xdr:colOff>
      <xdr:row>58</xdr:row>
      <xdr:rowOff>101114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34489"/>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39640</xdr:rowOff>
    </xdr:from>
    <xdr:to>
      <xdr:col>22</xdr:col>
      <xdr:colOff>365125</xdr:colOff>
      <xdr:row>58</xdr:row>
      <xdr:rowOff>101114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83740"/>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39640</xdr:rowOff>
    </xdr:from>
    <xdr:to>
      <xdr:col>21</xdr:col>
      <xdr:colOff>161925</xdr:colOff>
      <xdr:row>58</xdr:row>
      <xdr:rowOff>112719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83740"/>
          <a:ext cx="889000" cy="7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112719</xdr:rowOff>
    </xdr:from>
    <xdr:to>
      <xdr:col>19</xdr:col>
      <xdr:colOff>644525</xdr:colOff>
      <xdr:row>58</xdr:row>
      <xdr:rowOff>115116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56819"/>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39589</xdr:rowOff>
    </xdr:from>
    <xdr:to>
      <xdr:col>23</xdr:col>
      <xdr:colOff>568325</xdr:colOff>
      <xdr:row>58</xdr:row>
      <xdr:rowOff>141189</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6268700" y="99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125966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50314</xdr:rowOff>
    </xdr:from>
    <xdr:to>
      <xdr:col>22</xdr:col>
      <xdr:colOff>415925</xdr:colOff>
      <xdr:row>58</xdr:row>
      <xdr:rowOff>151914</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5430500" y="99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143041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160290</xdr:rowOff>
    </xdr:from>
    <xdr:to>
      <xdr:col>21</xdr:col>
      <xdr:colOff>212725</xdr:colOff>
      <xdr:row>58</xdr:row>
      <xdr:rowOff>90440</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4541500" y="99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81567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61919</xdr:rowOff>
    </xdr:from>
    <xdr:to>
      <xdr:col>20</xdr:col>
      <xdr:colOff>9525</xdr:colOff>
      <xdr:row>58</xdr:row>
      <xdr:rowOff>163519</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3652500" y="10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154646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64316</xdr:rowOff>
    </xdr:from>
    <xdr:to>
      <xdr:col>18</xdr:col>
      <xdr:colOff>492125</xdr:colOff>
      <xdr:row>58</xdr:row>
      <xdr:rowOff>165916</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2763500" y="100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157043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138765</xdr:rowOff>
    </xdr:from>
    <xdr:to>
      <xdr:col>22</xdr:col>
      <xdr:colOff>365125</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1865"/>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138765</xdr:rowOff>
    </xdr:from>
    <xdr:to>
      <xdr:col>21</xdr:col>
      <xdr:colOff>161925</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1865"/>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87965</xdr:rowOff>
    </xdr:from>
    <xdr:to>
      <xdr:col>21</xdr:col>
      <xdr:colOff>212725</xdr:colOff>
      <xdr:row>79</xdr:row>
      <xdr:rowOff>18115</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4541500" y="134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9242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36812</xdr:rowOff>
    </xdr:from>
    <xdr:to>
      <xdr:col>23</xdr:col>
      <xdr:colOff>517525</xdr:colOff>
      <xdr:row>98</xdr:row>
      <xdr:rowOff>94500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838912"/>
          <a:ext cx="8382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36812</xdr:rowOff>
    </xdr:from>
    <xdr:to>
      <xdr:col>22</xdr:col>
      <xdr:colOff>365125</xdr:colOff>
      <xdr:row>98</xdr:row>
      <xdr:rowOff>124330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838912"/>
          <a:ext cx="889000" cy="8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116607</xdr:rowOff>
    </xdr:from>
    <xdr:to>
      <xdr:col>21</xdr:col>
      <xdr:colOff>161925</xdr:colOff>
      <xdr:row>98</xdr:row>
      <xdr:rowOff>124330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918707"/>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64106</xdr:rowOff>
    </xdr:from>
    <xdr:to>
      <xdr:col>19</xdr:col>
      <xdr:colOff>644525</xdr:colOff>
      <xdr:row>98</xdr:row>
      <xdr:rowOff>116607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866206"/>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43700</xdr:rowOff>
    </xdr:from>
    <xdr:to>
      <xdr:col>23</xdr:col>
      <xdr:colOff>568325</xdr:colOff>
      <xdr:row>98</xdr:row>
      <xdr:rowOff>145300</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6268700" y="16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130077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157462</xdr:rowOff>
    </xdr:from>
    <xdr:to>
      <xdr:col>22</xdr:col>
      <xdr:colOff>415925</xdr:colOff>
      <xdr:row>98</xdr:row>
      <xdr:rowOff>87612</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5430500" y="167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78739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73530</xdr:rowOff>
    </xdr:from>
    <xdr:to>
      <xdr:col>21</xdr:col>
      <xdr:colOff>212725</xdr:colOff>
      <xdr:row>99</xdr:row>
      <xdr:rowOff>3680</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4541500" y="168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166257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65807</xdr:rowOff>
    </xdr:from>
    <xdr:to>
      <xdr:col>20</xdr:col>
      <xdr:colOff>9525</xdr:colOff>
      <xdr:row>98</xdr:row>
      <xdr:rowOff>167407</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3652500" y="168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158534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6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13306</xdr:rowOff>
    </xdr:from>
    <xdr:to>
      <xdr:col>18</xdr:col>
      <xdr:colOff>492125</xdr:colOff>
      <xdr:row>98</xdr:row>
      <xdr:rowOff>114906</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2763500" y="168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106033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総務費・衛生費・農林水産業費・土木費・教育費・公債費など、多くの項目で類似団体平均値を下回っている。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財政調整基金残高及び実質単年度収支については、２５年度の財政調整基金の取り崩しにより大きく減少となったが、２６年度</a:t>
          </a:r>
          <a:r>
            <a:rPr kumimoji="1" lang="ja-JP" altLang="en-US" sz="1400">
              <a:solidFill>
                <a:schemeClr val="dk1"/>
              </a:solidFill>
              <a:effectLst/>
              <a:latin typeface="+mn-lt"/>
              <a:ea typeface="+mn-ea"/>
              <a:cs typeface="+mn-cs"/>
            </a:rPr>
            <a:t>以降は</a:t>
          </a:r>
          <a:r>
            <a:rPr kumimoji="1" lang="ja-JP" altLang="ja-JP" sz="1400">
              <a:solidFill>
                <a:schemeClr val="dk1"/>
              </a:solidFill>
              <a:effectLst/>
              <a:latin typeface="+mn-lt"/>
              <a:ea typeface="+mn-ea"/>
              <a:cs typeface="+mn-cs"/>
            </a:rPr>
            <a:t>財政調整基金は</a:t>
          </a:r>
          <a:r>
            <a:rPr kumimoji="1" lang="ja-JP" altLang="en-US" sz="1400">
              <a:solidFill>
                <a:schemeClr val="dk1"/>
              </a:solidFill>
              <a:effectLst/>
              <a:latin typeface="+mn-lt"/>
              <a:ea typeface="+mn-ea"/>
              <a:cs typeface="+mn-cs"/>
            </a:rPr>
            <a:t>ほぼ同様</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実質収支については適正範囲とされる３～５％を上回っている状況のため、５％以内になるよう決算見込額の把握と適正な予算編成に努める。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全会計とも、毎年度黒字となっている。</a:t>
          </a:r>
          <a:endParaRPr lang="ja-JP" altLang="ja-JP" sz="1400">
            <a:effectLst/>
          </a:endParaRPr>
        </a:p>
        <a:p>
          <a:r>
            <a:rPr kumimoji="1" lang="ja-JP" altLang="ja-JP" sz="1400">
              <a:solidFill>
                <a:schemeClr val="dk1"/>
              </a:solidFill>
              <a:effectLst/>
              <a:latin typeface="+mn-lt"/>
              <a:ea typeface="+mn-ea"/>
              <a:cs typeface="+mn-cs"/>
            </a:rPr>
            <a:t>黒字額については、一般会計で適正範囲とされる３～５％を若干上回っているが、</a:t>
          </a:r>
          <a:r>
            <a:rPr kumimoji="1" lang="ja-JP" altLang="en-US" sz="1400">
              <a:solidFill>
                <a:schemeClr val="dk1"/>
              </a:solidFill>
              <a:effectLst/>
              <a:latin typeface="+mn-lt"/>
              <a:ea typeface="+mn-ea"/>
              <a:cs typeface="+mn-cs"/>
            </a:rPr>
            <a:t>２６年度以降</a:t>
          </a:r>
          <a:r>
            <a:rPr kumimoji="1" lang="ja-JP" altLang="ja-JP" sz="1400">
              <a:solidFill>
                <a:schemeClr val="dk1"/>
              </a:solidFill>
              <a:effectLst/>
              <a:latin typeface="+mn-lt"/>
              <a:ea typeface="+mn-ea"/>
              <a:cs typeface="+mn-cs"/>
            </a:rPr>
            <a:t>減少している。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国民健康保険特別会計で、給付費が落ち着いており黒字額が増となっている。</a:t>
          </a:r>
          <a:endParaRPr lang="ja-JP" altLang="ja-JP" sz="1400">
            <a:effectLst/>
          </a:endParaRPr>
        </a:p>
        <a:p>
          <a:r>
            <a:rPr kumimoji="1" lang="ja-JP" altLang="ja-JP" sz="1400">
              <a:solidFill>
                <a:schemeClr val="dk1"/>
              </a:solidFill>
              <a:effectLst/>
              <a:latin typeface="+mn-lt"/>
              <a:ea typeface="+mn-ea"/>
              <a:cs typeface="+mn-cs"/>
            </a:rPr>
            <a:t>今後も、決算見込額の把握と適正な予算編成により、３～５％の範囲に保てるよう努める。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実質公債費比率の構造のうち、普通会計の元利償還金と公営企業債の元利償還金が大きな割合を占めている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普通会計分についてはこれまでの繰上償還などの公債費対策により、年々減少してきて</a:t>
          </a:r>
          <a:r>
            <a:rPr kumimoji="1" lang="ja-JP" altLang="en-US" sz="1400">
              <a:solidFill>
                <a:schemeClr val="dk1"/>
              </a:solidFill>
              <a:effectLst/>
              <a:latin typeface="+mn-lt"/>
              <a:ea typeface="+mn-ea"/>
              <a:cs typeface="+mn-cs"/>
            </a:rPr>
            <a:t>いたが、施設の更新等のため２７年度は増加した</a:t>
          </a:r>
          <a:r>
            <a:rPr kumimoji="1" lang="ja-JP" altLang="ja-JP" sz="1400">
              <a:solidFill>
                <a:schemeClr val="dk1"/>
              </a:solidFill>
              <a:effectLst/>
              <a:latin typeface="+mn-lt"/>
              <a:ea typeface="+mn-ea"/>
              <a:cs typeface="+mn-cs"/>
            </a:rPr>
            <a:t>。公営企業債については設備更新</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償還</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増額と</a:t>
          </a:r>
          <a:r>
            <a:rPr kumimoji="1" lang="ja-JP" altLang="en-US" sz="1400">
              <a:solidFill>
                <a:schemeClr val="dk1"/>
              </a:solidFill>
              <a:effectLst/>
              <a:latin typeface="+mn-lt"/>
              <a:ea typeface="+mn-ea"/>
              <a:cs typeface="+mn-cs"/>
            </a:rPr>
            <a:t>なっている。今後も設備更新が予定されており、財源の確保・事業費の削減により償還額の抑制を図る。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一般会計の地方債残高が施設更新により２５年度から増加しているが、繰上償還により債務負担が大きく減少し、充当可能基金</a:t>
          </a:r>
          <a:r>
            <a:rPr kumimoji="1" lang="ja-JP" altLang="en-US" sz="1400">
              <a:solidFill>
                <a:schemeClr val="dk1"/>
              </a:solidFill>
              <a:effectLst/>
              <a:latin typeface="+mn-lt"/>
              <a:ea typeface="+mn-ea"/>
              <a:cs typeface="+mn-cs"/>
            </a:rPr>
            <a:t>が確保されているため</a:t>
          </a: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年度決算における将来負担比率は引続き０ポイントとなった。</a:t>
          </a:r>
          <a:endParaRPr lang="ja-JP" altLang="ja-JP" sz="1400">
            <a:effectLst/>
          </a:endParaRPr>
        </a:p>
        <a:p>
          <a:r>
            <a:rPr kumimoji="1" lang="ja-JP" altLang="ja-JP" sz="1400">
              <a:solidFill>
                <a:schemeClr val="dk1"/>
              </a:solidFill>
              <a:effectLst/>
              <a:latin typeface="+mn-lt"/>
              <a:ea typeface="+mn-ea"/>
              <a:cs typeface="+mn-cs"/>
            </a:rPr>
            <a:t>今後も大型事業が予定されているが、後世への負担軽減のため、起債の抑制・繰上償還・基金等の財源確保により、財政の健全化に努める。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4,664
4,637
70.62
3,523,559
3,271,466
134,294
2,210,987
2,374,689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a:extLst>
            <a:ext uri="{FF2B5EF4-FFF2-40B4-BE49-F238E27FC236}">
              <a16:creationId xmlns:a16="http://schemas.microsoft.com/office/drawing/2014/main" id="{00000000-0008-0000-0C00-00002C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id="{00000000-0008-0000-0C00-000038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id="{00000000-0008-0000-0C00-00003D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4,664
4,637
70.62
3,523,559
3,271,466
134,294
2,210,987
2,374,689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4,664
4,637
70.62
3,523,559
3,271,466
134,294
2,210,987
2,374,689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3523559</v>
      </c>
      <c r="BO4" s="379"/>
      <c r="BP4" s="379"/>
      <c r="BQ4" s="379"/>
      <c r="BR4" s="379"/>
      <c r="BS4" s="379"/>
      <c r="BT4" s="379"/>
      <c r="BU4" s="380"/>
      <c r="BV4" s="378">
        <v>4046660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6.4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3271466</v>
      </c>
      <c r="BO5" s="416"/>
      <c r="BP5" s="416"/>
      <c r="BQ5" s="416"/>
      <c r="BR5" s="416"/>
      <c r="BS5" s="416"/>
      <c r="BT5" s="416"/>
      <c r="BU5" s="417"/>
      <c r="BV5" s="415">
        <v>3901472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70.2</v>
      </c>
      <c r="CU5" s="413"/>
      <c r="CV5" s="413"/>
      <c r="CW5" s="413"/>
      <c r="CX5" s="413"/>
      <c r="CY5" s="413"/>
      <c r="CZ5" s="413"/>
      <c r="DA5" s="414"/>
      <c r="DB5" s="412">
        <v>71.400000000000006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252093</v>
      </c>
      <c r="BO6" s="416"/>
      <c r="BP6" s="416"/>
      <c r="BQ6" s="416"/>
      <c r="BR6" s="416"/>
      <c r="BS6" s="416"/>
      <c r="BT6" s="416"/>
      <c r="BU6" s="417"/>
      <c r="BV6" s="415">
        <v>145188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74.099999999999994</v>
      </c>
      <c r="CU6" s="453"/>
      <c r="CV6" s="453"/>
      <c r="CW6" s="453"/>
      <c r="CX6" s="453"/>
      <c r="CY6" s="453"/>
      <c r="CZ6" s="453"/>
      <c r="DA6" s="454"/>
      <c r="DB6" s="452">
        <v>75.7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117799</v>
      </c>
      <c r="BO7" s="416"/>
      <c r="BP7" s="416"/>
      <c r="BQ7" s="416"/>
      <c r="BR7" s="416"/>
      <c r="BS7" s="416"/>
      <c r="BT7" s="416"/>
      <c r="BU7" s="417"/>
      <c r="BV7" s="415">
        <v>8474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2210987</v>
      </c>
      <c r="CU7" s="416"/>
      <c r="CV7" s="416"/>
      <c r="CW7" s="416"/>
      <c r="CX7" s="416"/>
      <c r="CY7" s="416"/>
      <c r="CZ7" s="416"/>
      <c r="DA7" s="417"/>
      <c r="DB7" s="415">
        <v>2139573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134294</v>
      </c>
      <c r="BO8" s="416"/>
      <c r="BP8" s="416"/>
      <c r="BQ8" s="416"/>
      <c r="BR8" s="416"/>
      <c r="BS8" s="416"/>
      <c r="BT8" s="416"/>
      <c r="BU8" s="417"/>
      <c r="BV8" s="415">
        <v>136714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0.28999999999999998</v>
      </c>
      <c r="CU8" s="456"/>
      <c r="CV8" s="456"/>
      <c r="CW8" s="456"/>
      <c r="CX8" s="456"/>
      <c r="CY8" s="456"/>
      <c r="CZ8" s="456"/>
      <c r="DA8" s="457"/>
      <c r="DB8" s="455">
        <v>0.28999999999999998</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4462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-2420</v>
      </c>
      <c r="BO9" s="416"/>
      <c r="BP9" s="416"/>
      <c r="BQ9" s="416"/>
      <c r="BR9" s="416"/>
      <c r="BS9" s="416"/>
      <c r="BT9" s="416"/>
      <c r="BU9" s="417"/>
      <c r="BV9" s="415">
        <v>-4168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11.5</v>
      </c>
      <c r="CU9" s="413"/>
      <c r="CV9" s="413"/>
      <c r="CW9" s="413"/>
      <c r="CX9" s="413"/>
      <c r="CY9" s="413"/>
      <c r="CZ9" s="413"/>
      <c r="DA9" s="414"/>
      <c r="DB9" s="412">
        <v>15.6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4741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2612</v>
      </c>
      <c r="BO10" s="416"/>
      <c r="BP10" s="416"/>
      <c r="BQ10" s="416"/>
      <c r="BR10" s="416"/>
      <c r="BS10" s="416"/>
      <c r="BT10" s="416"/>
      <c r="BU10" s="417"/>
      <c r="BV10" s="415">
        <v>2855</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v>73800</v>
      </c>
      <c r="BO11" s="416"/>
      <c r="BP11" s="416"/>
      <c r="BQ11" s="416"/>
      <c r="BR11" s="416"/>
      <c r="BS11" s="416"/>
      <c r="BT11" s="416"/>
      <c r="BU11" s="417"/>
      <c r="BV11" s="415">
        <v>223388</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4664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4637</v>
      </c>
      <c r="S13" s="497"/>
      <c r="T13" s="497"/>
      <c r="U13" s="497"/>
      <c r="V13" s="498"/>
      <c r="W13" s="431" t="s">
        <v>120</v>
      </c>
      <c r="X13" s="432"/>
      <c r="Y13" s="432"/>
      <c r="Z13" s="432"/>
      <c r="AA13" s="432"/>
      <c r="AB13" s="422"/>
      <c r="AC13" s="466">
        <v>572</v>
      </c>
      <c r="AD13" s="467"/>
      <c r="AE13" s="467"/>
      <c r="AF13" s="467"/>
      <c r="AG13" s="506"/>
      <c r="AH13" s="466">
        <v>644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73992</v>
      </c>
      <c r="BO13" s="416"/>
      <c r="BP13" s="416"/>
      <c r="BQ13" s="416"/>
      <c r="BR13" s="416"/>
      <c r="BS13" s="416"/>
      <c r="BT13" s="416"/>
      <c r="BU13" s="417"/>
      <c r="BV13" s="415">
        <v>222075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7.3</v>
      </c>
      <c r="CU13" s="413"/>
      <c r="CV13" s="413"/>
      <c r="CW13" s="413"/>
      <c r="CX13" s="413"/>
      <c r="CY13" s="413"/>
      <c r="CZ13" s="413"/>
      <c r="DA13" s="414"/>
      <c r="DB13" s="412">
        <v>7.6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4702</v>
      </c>
      <c r="S14" s="497"/>
      <c r="T14" s="497"/>
      <c r="U14" s="497"/>
      <c r="V14" s="498"/>
      <c r="W14" s="405"/>
      <c r="X14" s="406"/>
      <c r="Y14" s="406"/>
      <c r="Z14" s="406"/>
      <c r="AA14" s="406"/>
      <c r="AB14" s="395"/>
      <c r="AC14" s="499">
        <v>22.5</v>
      </c>
      <c r="AD14" s="500"/>
      <c r="AE14" s="500"/>
      <c r="AF14" s="500"/>
      <c r="AG14" s="501"/>
      <c r="AH14" s="499">
        <v>23.9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4675</v>
      </c>
      <c r="S15" s="497"/>
      <c r="T15" s="497"/>
      <c r="U15" s="497"/>
      <c r="V15" s="498"/>
      <c r="W15" s="431" t="s">
        <v>127</v>
      </c>
      <c r="X15" s="432"/>
      <c r="Y15" s="432"/>
      <c r="Z15" s="432"/>
      <c r="AA15" s="432"/>
      <c r="AB15" s="422"/>
      <c r="AC15" s="466">
        <v>705</v>
      </c>
      <c r="AD15" s="467"/>
      <c r="AE15" s="467"/>
      <c r="AF15" s="467"/>
      <c r="AG15" s="506"/>
      <c r="AH15" s="466">
        <v>805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587683</v>
      </c>
      <c r="BO15" s="379"/>
      <c r="BP15" s="379"/>
      <c r="BQ15" s="379"/>
      <c r="BR15" s="379"/>
      <c r="BS15" s="379"/>
      <c r="BT15" s="379"/>
      <c r="BU15" s="380"/>
      <c r="BV15" s="378">
        <v>545639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27.7</v>
      </c>
      <c r="AD16" s="500"/>
      <c r="AE16" s="500"/>
      <c r="AF16" s="500"/>
      <c r="AG16" s="501"/>
      <c r="AH16" s="499">
        <v>29.9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1932497</v>
      </c>
      <c r="BO16" s="416"/>
      <c r="BP16" s="416"/>
      <c r="BQ16" s="416"/>
      <c r="BR16" s="416"/>
      <c r="BS16" s="416"/>
      <c r="BT16" s="416"/>
      <c r="BU16" s="417"/>
      <c r="BV16" s="415">
        <v>1868147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1265</v>
      </c>
      <c r="AD17" s="467"/>
      <c r="AE17" s="467"/>
      <c r="AF17" s="467"/>
      <c r="AG17" s="506"/>
      <c r="AH17" s="466">
        <v>1225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746734</v>
      </c>
      <c r="BO17" s="416"/>
      <c r="BP17" s="416"/>
      <c r="BQ17" s="416"/>
      <c r="BR17" s="416"/>
      <c r="BS17" s="416"/>
      <c r="BT17" s="416"/>
      <c r="BU17" s="417"/>
      <c r="BV17" s="415">
        <v>693079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70.62</v>
      </c>
      <c r="M18" s="528"/>
      <c r="N18" s="528"/>
      <c r="O18" s="528"/>
      <c r="P18" s="528"/>
      <c r="Q18" s="528"/>
      <c r="R18" s="529"/>
      <c r="S18" s="529"/>
      <c r="T18" s="529"/>
      <c r="U18" s="529"/>
      <c r="V18" s="530"/>
      <c r="W18" s="433"/>
      <c r="X18" s="434"/>
      <c r="Y18" s="434"/>
      <c r="Z18" s="434"/>
      <c r="AA18" s="434"/>
      <c r="AB18" s="425"/>
      <c r="AC18" s="531">
        <v>49.8</v>
      </c>
      <c r="AD18" s="532"/>
      <c r="AE18" s="532"/>
      <c r="AF18" s="532"/>
      <c r="AG18" s="533"/>
      <c r="AH18" s="531">
        <v>45.6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1562282</v>
      </c>
      <c r="BO18" s="416"/>
      <c r="BP18" s="416"/>
      <c r="BQ18" s="416"/>
      <c r="BR18" s="416"/>
      <c r="BS18" s="416"/>
      <c r="BT18" s="416"/>
      <c r="BU18" s="417"/>
      <c r="BV18" s="415">
        <v>1573989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63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2589034</v>
      </c>
      <c r="BO19" s="416"/>
      <c r="BP19" s="416"/>
      <c r="BQ19" s="416"/>
      <c r="BR19" s="416"/>
      <c r="BS19" s="416"/>
      <c r="BT19" s="416"/>
      <c r="BU19" s="417"/>
      <c r="BV19" s="415">
        <v>2830312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1412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2374689</v>
      </c>
      <c r="BO23" s="416"/>
      <c r="BP23" s="416"/>
      <c r="BQ23" s="416"/>
      <c r="BR23" s="416"/>
      <c r="BS23" s="416"/>
      <c r="BT23" s="416"/>
      <c r="BU23" s="417"/>
      <c r="BV23" s="415">
        <v>2208907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6710</v>
      </c>
      <c r="R24" s="467"/>
      <c r="S24" s="467"/>
      <c r="T24" s="467"/>
      <c r="U24" s="467"/>
      <c r="V24" s="506"/>
      <c r="W24" s="561"/>
      <c r="X24" s="549"/>
      <c r="Y24" s="550"/>
      <c r="Z24" s="465" t="s">
        <v>150</v>
      </c>
      <c r="AA24" s="445"/>
      <c r="AB24" s="445"/>
      <c r="AC24" s="445"/>
      <c r="AD24" s="445"/>
      <c r="AE24" s="445"/>
      <c r="AF24" s="445"/>
      <c r="AG24" s="446"/>
      <c r="AH24" s="466">
        <v>48</v>
      </c>
      <c r="AI24" s="467"/>
      <c r="AJ24" s="467"/>
      <c r="AK24" s="467"/>
      <c r="AL24" s="506"/>
      <c r="AM24" s="466">
        <v>147840</v>
      </c>
      <c r="AN24" s="467"/>
      <c r="AO24" s="467"/>
      <c r="AP24" s="467"/>
      <c r="AQ24" s="467"/>
      <c r="AR24" s="506"/>
      <c r="AS24" s="466">
        <v>3080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1556410</v>
      </c>
      <c r="BO24" s="416"/>
      <c r="BP24" s="416"/>
      <c r="BQ24" s="416"/>
      <c r="BR24" s="416"/>
      <c r="BS24" s="416"/>
      <c r="BT24" s="416"/>
      <c r="BU24" s="417"/>
      <c r="BV24" s="415">
        <v>1462288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5550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53224</v>
      </c>
      <c r="BO25" s="379"/>
      <c r="BP25" s="379"/>
      <c r="BQ25" s="379"/>
      <c r="BR25" s="379"/>
      <c r="BS25" s="379"/>
      <c r="BT25" s="379"/>
      <c r="BU25" s="380"/>
      <c r="BV25" s="378">
        <v>21581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4920</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2840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52082</v>
      </c>
      <c r="BO27" s="585"/>
      <c r="BP27" s="585"/>
      <c r="BQ27" s="585"/>
      <c r="BR27" s="585"/>
      <c r="BS27" s="585"/>
      <c r="BT27" s="585"/>
      <c r="BU27" s="586"/>
      <c r="BV27" s="584">
        <v>52040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2120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1129665</v>
      </c>
      <c r="BO28" s="379"/>
      <c r="BP28" s="379"/>
      <c r="BQ28" s="379"/>
      <c r="BR28" s="379"/>
      <c r="BS28" s="379"/>
      <c r="BT28" s="379"/>
      <c r="BU28" s="380"/>
      <c r="BV28" s="378">
        <v>1127053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8</v>
      </c>
      <c r="M29" s="467"/>
      <c r="N29" s="467"/>
      <c r="O29" s="467"/>
      <c r="P29" s="506"/>
      <c r="Q29" s="466">
        <v>1900</v>
      </c>
      <c r="R29" s="467"/>
      <c r="S29" s="467"/>
      <c r="T29" s="467"/>
      <c r="U29" s="467"/>
      <c r="V29" s="506"/>
      <c r="W29" s="562"/>
      <c r="X29" s="563"/>
      <c r="Y29" s="564"/>
      <c r="Z29" s="465" t="s">
        <v>167</v>
      </c>
      <c r="AA29" s="445"/>
      <c r="AB29" s="445"/>
      <c r="AC29" s="445"/>
      <c r="AD29" s="445"/>
      <c r="AE29" s="445"/>
      <c r="AF29" s="445"/>
      <c r="AG29" s="446"/>
      <c r="AH29" s="466">
        <v>48</v>
      </c>
      <c r="AI29" s="467"/>
      <c r="AJ29" s="467"/>
      <c r="AK29" s="467"/>
      <c r="AL29" s="506"/>
      <c r="AM29" s="466">
        <v>147840</v>
      </c>
      <c r="AN29" s="467"/>
      <c r="AO29" s="467"/>
      <c r="AP29" s="467"/>
      <c r="AQ29" s="467"/>
      <c r="AR29" s="506"/>
      <c r="AS29" s="466">
        <v>3080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435</v>
      </c>
      <c r="BO29" s="416"/>
      <c r="BP29" s="416"/>
      <c r="BQ29" s="416"/>
      <c r="BR29" s="416"/>
      <c r="BS29" s="416"/>
      <c r="BT29" s="416"/>
      <c r="BU29" s="417"/>
      <c r="BV29" s="415">
        <v>435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92.6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1823441</v>
      </c>
      <c r="BO30" s="585"/>
      <c r="BP30" s="585"/>
      <c r="BQ30" s="585"/>
      <c r="BR30" s="585"/>
      <c r="BS30" s="585"/>
      <c r="BT30" s="585"/>
      <c r="BU30" s="586"/>
      <c r="BV30" s="584">
        <v>1841288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朝日村国民健康保険特別会計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朝日村簡易水道特別会計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松本広域連合（一般会計）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朝日村土地開発公社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朝日村介護保険特別会計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朝日村下水道特別会計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松本広域連合（ふるさと市町村圏事業特別会計）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7</v>
      </c>
      <c r="BF36" s="596"/>
      <c r="BG36" s="597" t="str">
        <f>IF('各会計、関係団体の財政状況及び健全化判断比率'!B33="","",'各会計、関係団体の財政状況及び健全化判断比率'!B33)</f>
        <v>あさひプライムスキー場事業特別会計</v>
      </c>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長野県市町村自治振興組合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長野県後期高齢者医療広域連合（一般会計）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長野県後期高齢者医療広域連合（後期高齢者医療事業会計）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長野県市町村総合事務組合（一般会計）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長野県市町村総合事務組合（非常勤職員公務災害補償特別会計）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中信地域町村交通災害共済事務組合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松塩安筑老人福祉施設組合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松塩筑木曽老人福祉施設組合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632171</v>
      </c>
      <c r="S5" s="613"/>
      <c r="T5" s="613"/>
      <c r="U5" s="613"/>
      <c r="V5" s="613"/>
      <c r="W5" s="613"/>
      <c r="X5" s="613"/>
      <c r="Y5" s="614"/>
      <c r="Z5" s="615">
        <v>17.899999999999999</v>
      </c>
      <c r="AA5" s="615"/>
      <c r="AB5" s="615"/>
      <c r="AC5" s="615"/>
      <c r="AD5" s="616">
        <v>632171</v>
      </c>
      <c r="AE5" s="616"/>
      <c r="AF5" s="616"/>
      <c r="AG5" s="616"/>
      <c r="AH5" s="616"/>
      <c r="AI5" s="616"/>
      <c r="AJ5" s="616"/>
      <c r="AK5" s="616"/>
      <c r="AL5" s="617">
        <v>30</v>
      </c>
      <c r="AM5" s="618"/>
      <c r="AN5" s="618"/>
      <c r="AO5" s="619"/>
      <c r="AP5" s="609" t="s">
        <v>206</v>
      </c>
      <c r="AQ5" s="610"/>
      <c r="AR5" s="610"/>
      <c r="AS5" s="610"/>
      <c r="AT5" s="610"/>
      <c r="AU5" s="610"/>
      <c r="AV5" s="610"/>
      <c r="AW5" s="610"/>
      <c r="AX5" s="610"/>
      <c r="AY5" s="610"/>
      <c r="AZ5" s="610"/>
      <c r="BA5" s="610"/>
      <c r="BB5" s="610"/>
      <c r="BC5" s="610"/>
      <c r="BD5" s="610"/>
      <c r="BE5" s="610"/>
      <c r="BF5" s="611"/>
      <c r="BG5" s="623">
        <v>632171</v>
      </c>
      <c r="BH5" s="624"/>
      <c r="BI5" s="624"/>
      <c r="BJ5" s="624"/>
      <c r="BK5" s="624"/>
      <c r="BL5" s="624"/>
      <c r="BM5" s="624"/>
      <c r="BN5" s="625"/>
      <c r="BO5" s="626">
        <v>100</v>
      </c>
      <c r="BP5" s="626"/>
      <c r="BQ5" s="626"/>
      <c r="BR5" s="626"/>
      <c r="BS5" s="627">
        <v>2041</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31951</v>
      </c>
      <c r="S6" s="624"/>
      <c r="T6" s="624"/>
      <c r="U6" s="624"/>
      <c r="V6" s="624"/>
      <c r="W6" s="624"/>
      <c r="X6" s="624"/>
      <c r="Y6" s="625"/>
      <c r="Z6" s="626">
        <v>0.9</v>
      </c>
      <c r="AA6" s="626"/>
      <c r="AB6" s="626"/>
      <c r="AC6" s="626"/>
      <c r="AD6" s="627">
        <v>31951</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632171</v>
      </c>
      <c r="BH6" s="624"/>
      <c r="BI6" s="624"/>
      <c r="BJ6" s="624"/>
      <c r="BK6" s="624"/>
      <c r="BL6" s="624"/>
      <c r="BM6" s="624"/>
      <c r="BN6" s="625"/>
      <c r="BO6" s="626">
        <v>100</v>
      </c>
      <c r="BP6" s="626"/>
      <c r="BQ6" s="626"/>
      <c r="BR6" s="626"/>
      <c r="BS6" s="627">
        <v>2041</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55206</v>
      </c>
      <c r="CS6" s="624"/>
      <c r="CT6" s="624"/>
      <c r="CU6" s="624"/>
      <c r="CV6" s="624"/>
      <c r="CW6" s="624"/>
      <c r="CX6" s="624"/>
      <c r="CY6" s="625"/>
      <c r="CZ6" s="626">
        <v>1.7</v>
      </c>
      <c r="DA6" s="626"/>
      <c r="DB6" s="626"/>
      <c r="DC6" s="626"/>
      <c r="DD6" s="632" t="s">
        <v>213</v>
      </c>
      <c r="DE6" s="624"/>
      <c r="DF6" s="624"/>
      <c r="DG6" s="624"/>
      <c r="DH6" s="624"/>
      <c r="DI6" s="624"/>
      <c r="DJ6" s="624"/>
      <c r="DK6" s="624"/>
      <c r="DL6" s="624"/>
      <c r="DM6" s="624"/>
      <c r="DN6" s="624"/>
      <c r="DO6" s="624"/>
      <c r="DP6" s="625"/>
      <c r="DQ6" s="632">
        <v>55206</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804</v>
      </c>
      <c r="S7" s="624"/>
      <c r="T7" s="624"/>
      <c r="U7" s="624"/>
      <c r="V7" s="624"/>
      <c r="W7" s="624"/>
      <c r="X7" s="624"/>
      <c r="Y7" s="625"/>
      <c r="Z7" s="626">
        <v>0</v>
      </c>
      <c r="AA7" s="626"/>
      <c r="AB7" s="626"/>
      <c r="AC7" s="626"/>
      <c r="AD7" s="627">
        <v>804</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230035</v>
      </c>
      <c r="BH7" s="624"/>
      <c r="BI7" s="624"/>
      <c r="BJ7" s="624"/>
      <c r="BK7" s="624"/>
      <c r="BL7" s="624"/>
      <c r="BM7" s="624"/>
      <c r="BN7" s="625"/>
      <c r="BO7" s="626">
        <v>36.4</v>
      </c>
      <c r="BP7" s="626"/>
      <c r="BQ7" s="626"/>
      <c r="BR7" s="626"/>
      <c r="BS7" s="627">
        <v>2041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711821</v>
      </c>
      <c r="CS7" s="624"/>
      <c r="CT7" s="624"/>
      <c r="CU7" s="624"/>
      <c r="CV7" s="624"/>
      <c r="CW7" s="624"/>
      <c r="CX7" s="624"/>
      <c r="CY7" s="625"/>
      <c r="CZ7" s="626">
        <v>21.8</v>
      </c>
      <c r="DA7" s="626"/>
      <c r="DB7" s="626"/>
      <c r="DC7" s="626"/>
      <c r="DD7" s="632">
        <v>27096</v>
      </c>
      <c r="DE7" s="624"/>
      <c r="DF7" s="624"/>
      <c r="DG7" s="624"/>
      <c r="DH7" s="624"/>
      <c r="DI7" s="624"/>
      <c r="DJ7" s="624"/>
      <c r="DK7" s="624"/>
      <c r="DL7" s="624"/>
      <c r="DM7" s="624"/>
      <c r="DN7" s="624"/>
      <c r="DO7" s="624"/>
      <c r="DP7" s="625"/>
      <c r="DQ7" s="632">
        <v>662895</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2251</v>
      </c>
      <c r="S8" s="624"/>
      <c r="T8" s="624"/>
      <c r="U8" s="624"/>
      <c r="V8" s="624"/>
      <c r="W8" s="624"/>
      <c r="X8" s="624"/>
      <c r="Y8" s="625"/>
      <c r="Z8" s="626">
        <v>0.1</v>
      </c>
      <c r="AA8" s="626"/>
      <c r="AB8" s="626"/>
      <c r="AC8" s="626"/>
      <c r="AD8" s="627">
        <v>2251</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8422</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938612</v>
      </c>
      <c r="CS8" s="624"/>
      <c r="CT8" s="624"/>
      <c r="CU8" s="624"/>
      <c r="CV8" s="624"/>
      <c r="CW8" s="624"/>
      <c r="CX8" s="624"/>
      <c r="CY8" s="625"/>
      <c r="CZ8" s="626">
        <v>28.7</v>
      </c>
      <c r="DA8" s="626"/>
      <c r="DB8" s="626"/>
      <c r="DC8" s="626"/>
      <c r="DD8" s="632">
        <v>365863</v>
      </c>
      <c r="DE8" s="624"/>
      <c r="DF8" s="624"/>
      <c r="DG8" s="624"/>
      <c r="DH8" s="624"/>
      <c r="DI8" s="624"/>
      <c r="DJ8" s="624"/>
      <c r="DK8" s="624"/>
      <c r="DL8" s="624"/>
      <c r="DM8" s="624"/>
      <c r="DN8" s="624"/>
      <c r="DO8" s="624"/>
      <c r="DP8" s="625"/>
      <c r="DQ8" s="632">
        <v>375991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2318</v>
      </c>
      <c r="S9" s="624"/>
      <c r="T9" s="624"/>
      <c r="U9" s="624"/>
      <c r="V9" s="624"/>
      <c r="W9" s="624"/>
      <c r="X9" s="624"/>
      <c r="Y9" s="625"/>
      <c r="Z9" s="626">
        <v>0.1</v>
      </c>
      <c r="AA9" s="626"/>
      <c r="AB9" s="626"/>
      <c r="AC9" s="626"/>
      <c r="AD9" s="627">
        <v>2318</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199624</v>
      </c>
      <c r="BH9" s="624"/>
      <c r="BI9" s="624"/>
      <c r="BJ9" s="624"/>
      <c r="BK9" s="624"/>
      <c r="BL9" s="624"/>
      <c r="BM9" s="624"/>
      <c r="BN9" s="625"/>
      <c r="BO9" s="626">
        <v>31.6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126025</v>
      </c>
      <c r="CS9" s="624"/>
      <c r="CT9" s="624"/>
      <c r="CU9" s="624"/>
      <c r="CV9" s="624"/>
      <c r="CW9" s="624"/>
      <c r="CX9" s="624"/>
      <c r="CY9" s="625"/>
      <c r="CZ9" s="626">
        <v>3.9</v>
      </c>
      <c r="DA9" s="626"/>
      <c r="DB9" s="626"/>
      <c r="DC9" s="626"/>
      <c r="DD9" s="632" t="s">
        <v>109</v>
      </c>
      <c r="DE9" s="624"/>
      <c r="DF9" s="624"/>
      <c r="DG9" s="624"/>
      <c r="DH9" s="624"/>
      <c r="DI9" s="624"/>
      <c r="DJ9" s="624"/>
      <c r="DK9" s="624"/>
      <c r="DL9" s="624"/>
      <c r="DM9" s="624"/>
      <c r="DN9" s="624"/>
      <c r="DO9" s="624"/>
      <c r="DP9" s="625"/>
      <c r="DQ9" s="632">
        <v>122756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80170</v>
      </c>
      <c r="S10" s="624"/>
      <c r="T10" s="624"/>
      <c r="U10" s="624"/>
      <c r="V10" s="624"/>
      <c r="W10" s="624"/>
      <c r="X10" s="624"/>
      <c r="Y10" s="625"/>
      <c r="Z10" s="626">
        <v>2.2999999999999998</v>
      </c>
      <c r="AA10" s="626"/>
      <c r="AB10" s="626"/>
      <c r="AC10" s="626"/>
      <c r="AD10" s="627">
        <v>80170</v>
      </c>
      <c r="AE10" s="627"/>
      <c r="AF10" s="627"/>
      <c r="AG10" s="627"/>
      <c r="AH10" s="627"/>
      <c r="AI10" s="627"/>
      <c r="AJ10" s="627"/>
      <c r="AK10" s="627"/>
      <c r="AL10" s="628">
        <v>3.8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9814</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11046</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1046</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12175</v>
      </c>
      <c r="BH11" s="624"/>
      <c r="BI11" s="624"/>
      <c r="BJ11" s="624"/>
      <c r="BK11" s="624"/>
      <c r="BL11" s="624"/>
      <c r="BM11" s="624"/>
      <c r="BN11" s="625"/>
      <c r="BO11" s="626">
        <v>1.9</v>
      </c>
      <c r="BP11" s="626"/>
      <c r="BQ11" s="626"/>
      <c r="BR11" s="626"/>
      <c r="BS11" s="632">
        <v>2041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153058</v>
      </c>
      <c r="CS11" s="624"/>
      <c r="CT11" s="624"/>
      <c r="CU11" s="624"/>
      <c r="CV11" s="624"/>
      <c r="CW11" s="624"/>
      <c r="CX11" s="624"/>
      <c r="CY11" s="625"/>
      <c r="CZ11" s="626">
        <v>4.7</v>
      </c>
      <c r="DA11" s="626"/>
      <c r="DB11" s="626"/>
      <c r="DC11" s="626"/>
      <c r="DD11" s="632">
        <v>82882</v>
      </c>
      <c r="DE11" s="624"/>
      <c r="DF11" s="624"/>
      <c r="DG11" s="624"/>
      <c r="DH11" s="624"/>
      <c r="DI11" s="624"/>
      <c r="DJ11" s="624"/>
      <c r="DK11" s="624"/>
      <c r="DL11" s="624"/>
      <c r="DM11" s="624"/>
      <c r="DN11" s="624"/>
      <c r="DO11" s="624"/>
      <c r="DP11" s="625"/>
      <c r="DQ11" s="632">
        <v>106217</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384426</v>
      </c>
      <c r="BH12" s="624"/>
      <c r="BI12" s="624"/>
      <c r="BJ12" s="624"/>
      <c r="BK12" s="624"/>
      <c r="BL12" s="624"/>
      <c r="BM12" s="624"/>
      <c r="BN12" s="625"/>
      <c r="BO12" s="626">
        <v>60.8</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144566</v>
      </c>
      <c r="CS12" s="624"/>
      <c r="CT12" s="624"/>
      <c r="CU12" s="624"/>
      <c r="CV12" s="624"/>
      <c r="CW12" s="624"/>
      <c r="CX12" s="624"/>
      <c r="CY12" s="625"/>
      <c r="CZ12" s="626">
        <v>4.4000000000000004</v>
      </c>
      <c r="DA12" s="626"/>
      <c r="DB12" s="626"/>
      <c r="DC12" s="626"/>
      <c r="DD12" s="632">
        <v>40206</v>
      </c>
      <c r="DE12" s="624"/>
      <c r="DF12" s="624"/>
      <c r="DG12" s="624"/>
      <c r="DH12" s="624"/>
      <c r="DI12" s="624"/>
      <c r="DJ12" s="624"/>
      <c r="DK12" s="624"/>
      <c r="DL12" s="624"/>
      <c r="DM12" s="624"/>
      <c r="DN12" s="624"/>
      <c r="DO12" s="624"/>
      <c r="DP12" s="625"/>
      <c r="DQ12" s="632">
        <v>93878</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5967</v>
      </c>
      <c r="S13" s="624"/>
      <c r="T13" s="624"/>
      <c r="U13" s="624"/>
      <c r="V13" s="624"/>
      <c r="W13" s="624"/>
      <c r="X13" s="624"/>
      <c r="Y13" s="625"/>
      <c r="Z13" s="626">
        <v>0.2</v>
      </c>
      <c r="AA13" s="626"/>
      <c r="AB13" s="626"/>
      <c r="AC13" s="626"/>
      <c r="AD13" s="627">
        <v>5967</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384426</v>
      </c>
      <c r="BH13" s="624"/>
      <c r="BI13" s="624"/>
      <c r="BJ13" s="624"/>
      <c r="BK13" s="624"/>
      <c r="BL13" s="624"/>
      <c r="BM13" s="624"/>
      <c r="BN13" s="625"/>
      <c r="BO13" s="626">
        <v>60.8</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422134</v>
      </c>
      <c r="CS13" s="624"/>
      <c r="CT13" s="624"/>
      <c r="CU13" s="624"/>
      <c r="CV13" s="624"/>
      <c r="CW13" s="624"/>
      <c r="CX13" s="624"/>
      <c r="CY13" s="625"/>
      <c r="CZ13" s="626">
        <v>12.9</v>
      </c>
      <c r="DA13" s="626"/>
      <c r="DB13" s="626"/>
      <c r="DC13" s="626"/>
      <c r="DD13" s="632">
        <v>136744</v>
      </c>
      <c r="DE13" s="624"/>
      <c r="DF13" s="624"/>
      <c r="DG13" s="624"/>
      <c r="DH13" s="624"/>
      <c r="DI13" s="624"/>
      <c r="DJ13" s="624"/>
      <c r="DK13" s="624"/>
      <c r="DL13" s="624"/>
      <c r="DM13" s="624"/>
      <c r="DN13" s="624"/>
      <c r="DO13" s="624"/>
      <c r="DP13" s="625"/>
      <c r="DQ13" s="632">
        <v>286232</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15252</v>
      </c>
      <c r="BH14" s="624"/>
      <c r="BI14" s="624"/>
      <c r="BJ14" s="624"/>
      <c r="BK14" s="624"/>
      <c r="BL14" s="624"/>
      <c r="BM14" s="624"/>
      <c r="BN14" s="625"/>
      <c r="BO14" s="626">
        <v>2.4</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104486</v>
      </c>
      <c r="CS14" s="624"/>
      <c r="CT14" s="624"/>
      <c r="CU14" s="624"/>
      <c r="CV14" s="624"/>
      <c r="CW14" s="624"/>
      <c r="CX14" s="624"/>
      <c r="CY14" s="625"/>
      <c r="CZ14" s="626">
        <v>3.2</v>
      </c>
      <c r="DA14" s="626"/>
      <c r="DB14" s="626"/>
      <c r="DC14" s="626"/>
      <c r="DD14" s="632" t="s">
        <v>109</v>
      </c>
      <c r="DE14" s="624"/>
      <c r="DF14" s="624"/>
      <c r="DG14" s="624"/>
      <c r="DH14" s="624"/>
      <c r="DI14" s="624"/>
      <c r="DJ14" s="624"/>
      <c r="DK14" s="624"/>
      <c r="DL14" s="624"/>
      <c r="DM14" s="624"/>
      <c r="DN14" s="624"/>
      <c r="DO14" s="624"/>
      <c r="DP14" s="625"/>
      <c r="DQ14" s="632">
        <v>101335</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2152</v>
      </c>
      <c r="S15" s="624"/>
      <c r="T15" s="624"/>
      <c r="U15" s="624"/>
      <c r="V15" s="624"/>
      <c r="W15" s="624"/>
      <c r="X15" s="624"/>
      <c r="Y15" s="625"/>
      <c r="Z15" s="626">
        <v>0.1</v>
      </c>
      <c r="AA15" s="626"/>
      <c r="AB15" s="626"/>
      <c r="AC15" s="626"/>
      <c r="AD15" s="627">
        <v>2152</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2458</v>
      </c>
      <c r="BH15" s="624"/>
      <c r="BI15" s="624"/>
      <c r="BJ15" s="624"/>
      <c r="BK15" s="624"/>
      <c r="BL15" s="624"/>
      <c r="BM15" s="624"/>
      <c r="BN15" s="625"/>
      <c r="BO15" s="626">
        <v>0.4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307287</v>
      </c>
      <c r="CS15" s="624"/>
      <c r="CT15" s="624"/>
      <c r="CU15" s="624"/>
      <c r="CV15" s="624"/>
      <c r="CW15" s="624"/>
      <c r="CX15" s="624"/>
      <c r="CY15" s="625"/>
      <c r="CZ15" s="626">
        <v>9.4</v>
      </c>
      <c r="DA15" s="626"/>
      <c r="DB15" s="626"/>
      <c r="DC15" s="626"/>
      <c r="DD15" s="632">
        <v>79435</v>
      </c>
      <c r="DE15" s="624"/>
      <c r="DF15" s="624"/>
      <c r="DG15" s="624"/>
      <c r="DH15" s="624"/>
      <c r="DI15" s="624"/>
      <c r="DJ15" s="624"/>
      <c r="DK15" s="624"/>
      <c r="DL15" s="624"/>
      <c r="DM15" s="624"/>
      <c r="DN15" s="624"/>
      <c r="DO15" s="624"/>
      <c r="DP15" s="625"/>
      <c r="DQ15" s="632">
        <v>234160</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1490724</v>
      </c>
      <c r="S16" s="624"/>
      <c r="T16" s="624"/>
      <c r="U16" s="624"/>
      <c r="V16" s="624"/>
      <c r="W16" s="624"/>
      <c r="X16" s="624"/>
      <c r="Y16" s="625"/>
      <c r="Z16" s="626">
        <v>42.3</v>
      </c>
      <c r="AA16" s="626"/>
      <c r="AB16" s="626"/>
      <c r="AC16" s="626"/>
      <c r="AD16" s="627">
        <v>1344806</v>
      </c>
      <c r="AE16" s="627"/>
      <c r="AF16" s="627"/>
      <c r="AG16" s="627"/>
      <c r="AH16" s="627"/>
      <c r="AI16" s="627"/>
      <c r="AJ16" s="627"/>
      <c r="AK16" s="627"/>
      <c r="AL16" s="628">
        <v>63.8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1344806</v>
      </c>
      <c r="S17" s="624"/>
      <c r="T17" s="624"/>
      <c r="U17" s="624"/>
      <c r="V17" s="624"/>
      <c r="W17" s="624"/>
      <c r="X17" s="624"/>
      <c r="Y17" s="625"/>
      <c r="Z17" s="626">
        <v>38.200000000000003</v>
      </c>
      <c r="AA17" s="626"/>
      <c r="AB17" s="626"/>
      <c r="AC17" s="626"/>
      <c r="AD17" s="627">
        <v>1344806</v>
      </c>
      <c r="AE17" s="627"/>
      <c r="AF17" s="627"/>
      <c r="AG17" s="627"/>
      <c r="AH17" s="627"/>
      <c r="AI17" s="627"/>
      <c r="AJ17" s="627"/>
      <c r="AK17" s="627"/>
      <c r="AL17" s="628">
        <v>63.8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297225</v>
      </c>
      <c r="CS17" s="624"/>
      <c r="CT17" s="624"/>
      <c r="CU17" s="624"/>
      <c r="CV17" s="624"/>
      <c r="CW17" s="624"/>
      <c r="CX17" s="624"/>
      <c r="CY17" s="625"/>
      <c r="CZ17" s="626">
        <v>9.1</v>
      </c>
      <c r="DA17" s="626"/>
      <c r="DB17" s="626"/>
      <c r="DC17" s="626"/>
      <c r="DD17" s="632" t="s">
        <v>109</v>
      </c>
      <c r="DE17" s="624"/>
      <c r="DF17" s="624"/>
      <c r="DG17" s="624"/>
      <c r="DH17" s="624"/>
      <c r="DI17" s="624"/>
      <c r="DJ17" s="624"/>
      <c r="DK17" s="624"/>
      <c r="DL17" s="624"/>
      <c r="DM17" s="624"/>
      <c r="DN17" s="624"/>
      <c r="DO17" s="624"/>
      <c r="DP17" s="625"/>
      <c r="DQ17" s="632">
        <v>297225</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145918</v>
      </c>
      <c r="S18" s="624"/>
      <c r="T18" s="624"/>
      <c r="U18" s="624"/>
      <c r="V18" s="624"/>
      <c r="W18" s="624"/>
      <c r="X18" s="624"/>
      <c r="Y18" s="625"/>
      <c r="Z18" s="626">
        <v>4.0999999999999996</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2248508</v>
      </c>
      <c r="S20" s="624"/>
      <c r="T20" s="624"/>
      <c r="U20" s="624"/>
      <c r="V20" s="624"/>
      <c r="W20" s="624"/>
      <c r="X20" s="624"/>
      <c r="Y20" s="625"/>
      <c r="Z20" s="626">
        <v>63.8</v>
      </c>
      <c r="AA20" s="626"/>
      <c r="AB20" s="626"/>
      <c r="AC20" s="626"/>
      <c r="AD20" s="627">
        <v>2102590</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3271466</v>
      </c>
      <c r="CS20" s="624"/>
      <c r="CT20" s="624"/>
      <c r="CU20" s="624"/>
      <c r="CV20" s="624"/>
      <c r="CW20" s="624"/>
      <c r="CX20" s="624"/>
      <c r="CY20" s="625"/>
      <c r="CZ20" s="626">
        <v>100</v>
      </c>
      <c r="DA20" s="626"/>
      <c r="DB20" s="626"/>
      <c r="DC20" s="626"/>
      <c r="DD20" s="632">
        <v>732226</v>
      </c>
      <c r="DE20" s="624"/>
      <c r="DF20" s="624"/>
      <c r="DG20" s="624"/>
      <c r="DH20" s="624"/>
      <c r="DI20" s="624"/>
      <c r="DJ20" s="624"/>
      <c r="DK20" s="624"/>
      <c r="DL20" s="624"/>
      <c r="DM20" s="624"/>
      <c r="DN20" s="624"/>
      <c r="DO20" s="624"/>
      <c r="DP20" s="625"/>
      <c r="DQ20" s="632">
        <v>2336941</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19449</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12995</v>
      </c>
      <c r="S23" s="624"/>
      <c r="T23" s="624"/>
      <c r="U23" s="624"/>
      <c r="V23" s="624"/>
      <c r="W23" s="624"/>
      <c r="X23" s="624"/>
      <c r="Y23" s="625"/>
      <c r="Z23" s="626">
        <v>0.4</v>
      </c>
      <c r="AA23" s="626"/>
      <c r="AB23" s="626"/>
      <c r="AC23" s="626"/>
      <c r="AD23" s="627">
        <v>162</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2817</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946564</v>
      </c>
      <c r="CS24" s="613"/>
      <c r="CT24" s="613"/>
      <c r="CU24" s="613"/>
      <c r="CV24" s="613"/>
      <c r="CW24" s="613"/>
      <c r="CX24" s="613"/>
      <c r="CY24" s="614"/>
      <c r="CZ24" s="650">
        <v>28.9</v>
      </c>
      <c r="DA24" s="651"/>
      <c r="DB24" s="651"/>
      <c r="DC24" s="652"/>
      <c r="DD24" s="649">
        <v>772047</v>
      </c>
      <c r="DE24" s="613"/>
      <c r="DF24" s="613"/>
      <c r="DG24" s="613"/>
      <c r="DH24" s="613"/>
      <c r="DI24" s="613"/>
      <c r="DJ24" s="613"/>
      <c r="DK24" s="614"/>
      <c r="DL24" s="649">
        <v>696453</v>
      </c>
      <c r="DM24" s="613"/>
      <c r="DN24" s="613"/>
      <c r="DO24" s="613"/>
      <c r="DP24" s="613"/>
      <c r="DQ24" s="613"/>
      <c r="DR24" s="613"/>
      <c r="DS24" s="613"/>
      <c r="DT24" s="613"/>
      <c r="DU24" s="613"/>
      <c r="DV24" s="614"/>
      <c r="DW24" s="617">
        <v>31.3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212809</v>
      </c>
      <c r="S25" s="624"/>
      <c r="T25" s="624"/>
      <c r="U25" s="624"/>
      <c r="V25" s="624"/>
      <c r="W25" s="624"/>
      <c r="X25" s="624"/>
      <c r="Y25" s="625"/>
      <c r="Z25" s="626">
        <v>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425426</v>
      </c>
      <c r="CS25" s="655"/>
      <c r="CT25" s="655"/>
      <c r="CU25" s="655"/>
      <c r="CV25" s="655"/>
      <c r="CW25" s="655"/>
      <c r="CX25" s="655"/>
      <c r="CY25" s="656"/>
      <c r="CZ25" s="657">
        <v>13</v>
      </c>
      <c r="DA25" s="658"/>
      <c r="DB25" s="658"/>
      <c r="DC25" s="659"/>
      <c r="DD25" s="632">
        <v>397771</v>
      </c>
      <c r="DE25" s="655"/>
      <c r="DF25" s="655"/>
      <c r="DG25" s="655"/>
      <c r="DH25" s="655"/>
      <c r="DI25" s="655"/>
      <c r="DJ25" s="655"/>
      <c r="DK25" s="656"/>
      <c r="DL25" s="632">
        <v>396067</v>
      </c>
      <c r="DM25" s="655"/>
      <c r="DN25" s="655"/>
      <c r="DO25" s="655"/>
      <c r="DP25" s="655"/>
      <c r="DQ25" s="655"/>
      <c r="DR25" s="655"/>
      <c r="DS25" s="655"/>
      <c r="DT25" s="655"/>
      <c r="DU25" s="655"/>
      <c r="DV25" s="656"/>
      <c r="DW25" s="628">
        <v>17.8</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248676</v>
      </c>
      <c r="CS26" s="624"/>
      <c r="CT26" s="624"/>
      <c r="CU26" s="624"/>
      <c r="CV26" s="624"/>
      <c r="CW26" s="624"/>
      <c r="CX26" s="624"/>
      <c r="CY26" s="625"/>
      <c r="CZ26" s="657">
        <v>7.6</v>
      </c>
      <c r="DA26" s="658"/>
      <c r="DB26" s="658"/>
      <c r="DC26" s="659"/>
      <c r="DD26" s="632">
        <v>224563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107622</v>
      </c>
      <c r="S27" s="624"/>
      <c r="T27" s="624"/>
      <c r="U27" s="624"/>
      <c r="V27" s="624"/>
      <c r="W27" s="624"/>
      <c r="X27" s="624"/>
      <c r="Y27" s="625"/>
      <c r="Z27" s="626">
        <v>3.1</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632171</v>
      </c>
      <c r="BH27" s="624"/>
      <c r="BI27" s="624"/>
      <c r="BJ27" s="624"/>
      <c r="BK27" s="624"/>
      <c r="BL27" s="624"/>
      <c r="BM27" s="624"/>
      <c r="BN27" s="625"/>
      <c r="BO27" s="626">
        <v>100</v>
      </c>
      <c r="BP27" s="626"/>
      <c r="BQ27" s="626"/>
      <c r="BR27" s="626"/>
      <c r="BS27" s="632">
        <v>2041</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223913</v>
      </c>
      <c r="CS27" s="655"/>
      <c r="CT27" s="655"/>
      <c r="CU27" s="655"/>
      <c r="CV27" s="655"/>
      <c r="CW27" s="655"/>
      <c r="CX27" s="655"/>
      <c r="CY27" s="656"/>
      <c r="CZ27" s="657">
        <v>6.8</v>
      </c>
      <c r="DA27" s="658"/>
      <c r="DB27" s="658"/>
      <c r="DC27" s="659"/>
      <c r="DD27" s="632">
        <v>77051</v>
      </c>
      <c r="DE27" s="655"/>
      <c r="DF27" s="655"/>
      <c r="DG27" s="655"/>
      <c r="DH27" s="655"/>
      <c r="DI27" s="655"/>
      <c r="DJ27" s="655"/>
      <c r="DK27" s="656"/>
      <c r="DL27" s="632">
        <v>76961</v>
      </c>
      <c r="DM27" s="655"/>
      <c r="DN27" s="655"/>
      <c r="DO27" s="655"/>
      <c r="DP27" s="655"/>
      <c r="DQ27" s="655"/>
      <c r="DR27" s="655"/>
      <c r="DS27" s="655"/>
      <c r="DT27" s="655"/>
      <c r="DU27" s="655"/>
      <c r="DV27" s="656"/>
      <c r="DW27" s="628">
        <v>3.5</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5540</v>
      </c>
      <c r="S28" s="624"/>
      <c r="T28" s="624"/>
      <c r="U28" s="624"/>
      <c r="V28" s="624"/>
      <c r="W28" s="624"/>
      <c r="X28" s="624"/>
      <c r="Y28" s="625"/>
      <c r="Z28" s="626">
        <v>0.2</v>
      </c>
      <c r="AA28" s="626"/>
      <c r="AB28" s="626"/>
      <c r="AC28" s="626"/>
      <c r="AD28" s="627">
        <v>534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297225</v>
      </c>
      <c r="CS28" s="624"/>
      <c r="CT28" s="624"/>
      <c r="CU28" s="624"/>
      <c r="CV28" s="624"/>
      <c r="CW28" s="624"/>
      <c r="CX28" s="624"/>
      <c r="CY28" s="625"/>
      <c r="CZ28" s="657">
        <v>9.1</v>
      </c>
      <c r="DA28" s="658"/>
      <c r="DB28" s="658"/>
      <c r="DC28" s="659"/>
      <c r="DD28" s="632">
        <v>297225</v>
      </c>
      <c r="DE28" s="624"/>
      <c r="DF28" s="624"/>
      <c r="DG28" s="624"/>
      <c r="DH28" s="624"/>
      <c r="DI28" s="624"/>
      <c r="DJ28" s="624"/>
      <c r="DK28" s="625"/>
      <c r="DL28" s="632">
        <v>223425</v>
      </c>
      <c r="DM28" s="624"/>
      <c r="DN28" s="624"/>
      <c r="DO28" s="624"/>
      <c r="DP28" s="624"/>
      <c r="DQ28" s="624"/>
      <c r="DR28" s="624"/>
      <c r="DS28" s="624"/>
      <c r="DT28" s="624"/>
      <c r="DU28" s="624"/>
      <c r="DV28" s="625"/>
      <c r="DW28" s="628">
        <v>10</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1597</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297225</v>
      </c>
      <c r="CS29" s="655"/>
      <c r="CT29" s="655"/>
      <c r="CU29" s="655"/>
      <c r="CV29" s="655"/>
      <c r="CW29" s="655"/>
      <c r="CX29" s="655"/>
      <c r="CY29" s="656"/>
      <c r="CZ29" s="657">
        <v>9.1</v>
      </c>
      <c r="DA29" s="658"/>
      <c r="DB29" s="658"/>
      <c r="DC29" s="659"/>
      <c r="DD29" s="632">
        <v>297225</v>
      </c>
      <c r="DE29" s="655"/>
      <c r="DF29" s="655"/>
      <c r="DG29" s="655"/>
      <c r="DH29" s="655"/>
      <c r="DI29" s="655"/>
      <c r="DJ29" s="655"/>
      <c r="DK29" s="656"/>
      <c r="DL29" s="632">
        <v>223425</v>
      </c>
      <c r="DM29" s="655"/>
      <c r="DN29" s="655"/>
      <c r="DO29" s="655"/>
      <c r="DP29" s="655"/>
      <c r="DQ29" s="655"/>
      <c r="DR29" s="655"/>
      <c r="DS29" s="655"/>
      <c r="DT29" s="655"/>
      <c r="DU29" s="655"/>
      <c r="DV29" s="656"/>
      <c r="DW29" s="628">
        <v>10</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257400</v>
      </c>
      <c r="S30" s="624"/>
      <c r="T30" s="624"/>
      <c r="U30" s="624"/>
      <c r="V30" s="624"/>
      <c r="W30" s="624"/>
      <c r="X30" s="624"/>
      <c r="Y30" s="625"/>
      <c r="Z30" s="626">
        <v>7.3</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99.7</v>
      </c>
      <c r="BH30" s="682"/>
      <c r="BI30" s="682"/>
      <c r="BJ30" s="682"/>
      <c r="BK30" s="682"/>
      <c r="BL30" s="682"/>
      <c r="BM30" s="618">
        <v>99.5</v>
      </c>
      <c r="BN30" s="682"/>
      <c r="BO30" s="682"/>
      <c r="BP30" s="682"/>
      <c r="BQ30" s="683"/>
      <c r="BR30" s="681">
        <v>99.6</v>
      </c>
      <c r="BS30" s="682"/>
      <c r="BT30" s="682"/>
      <c r="BU30" s="682"/>
      <c r="BV30" s="682"/>
      <c r="BW30" s="682"/>
      <c r="BX30" s="618">
        <v>99.3</v>
      </c>
      <c r="BY30" s="682"/>
      <c r="BZ30" s="682"/>
      <c r="CA30" s="682"/>
      <c r="CB30" s="683"/>
      <c r="CD30" s="686"/>
      <c r="CE30" s="687"/>
      <c r="CF30" s="637" t="s">
        <v>290</v>
      </c>
      <c r="CG30" s="638"/>
      <c r="CH30" s="638"/>
      <c r="CI30" s="638"/>
      <c r="CJ30" s="638"/>
      <c r="CK30" s="638"/>
      <c r="CL30" s="638"/>
      <c r="CM30" s="638"/>
      <c r="CN30" s="638"/>
      <c r="CO30" s="638"/>
      <c r="CP30" s="638"/>
      <c r="CQ30" s="639"/>
      <c r="CR30" s="623">
        <v>280218</v>
      </c>
      <c r="CS30" s="624"/>
      <c r="CT30" s="624"/>
      <c r="CU30" s="624"/>
      <c r="CV30" s="624"/>
      <c r="CW30" s="624"/>
      <c r="CX30" s="624"/>
      <c r="CY30" s="625"/>
      <c r="CZ30" s="657">
        <v>8.6</v>
      </c>
      <c r="DA30" s="658"/>
      <c r="DB30" s="658"/>
      <c r="DC30" s="659"/>
      <c r="DD30" s="632">
        <v>280218</v>
      </c>
      <c r="DE30" s="624"/>
      <c r="DF30" s="624"/>
      <c r="DG30" s="624"/>
      <c r="DH30" s="624"/>
      <c r="DI30" s="624"/>
      <c r="DJ30" s="624"/>
      <c r="DK30" s="625"/>
      <c r="DL30" s="632">
        <v>206418</v>
      </c>
      <c r="DM30" s="624"/>
      <c r="DN30" s="624"/>
      <c r="DO30" s="624"/>
      <c r="DP30" s="624"/>
      <c r="DQ30" s="624"/>
      <c r="DR30" s="624"/>
      <c r="DS30" s="624"/>
      <c r="DT30" s="624"/>
      <c r="DU30" s="624"/>
      <c r="DV30" s="625"/>
      <c r="DW30" s="628">
        <v>9.3000000000000007</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145188</v>
      </c>
      <c r="S31" s="624"/>
      <c r="T31" s="624"/>
      <c r="U31" s="624"/>
      <c r="V31" s="624"/>
      <c r="W31" s="624"/>
      <c r="X31" s="624"/>
      <c r="Y31" s="625"/>
      <c r="Z31" s="626">
        <v>4.0999999999999996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99.8</v>
      </c>
      <c r="BH31" s="655"/>
      <c r="BI31" s="655"/>
      <c r="BJ31" s="655"/>
      <c r="BK31" s="655"/>
      <c r="BL31" s="655"/>
      <c r="BM31" s="629">
        <v>99.5</v>
      </c>
      <c r="BN31" s="679"/>
      <c r="BO31" s="679"/>
      <c r="BP31" s="679"/>
      <c r="BQ31" s="680"/>
      <c r="BR31" s="678">
        <v>99.5</v>
      </c>
      <c r="BS31" s="655"/>
      <c r="BT31" s="655"/>
      <c r="BU31" s="655"/>
      <c r="BV31" s="655"/>
      <c r="BW31" s="655"/>
      <c r="BX31" s="629">
        <v>99.2</v>
      </c>
      <c r="BY31" s="679"/>
      <c r="BZ31" s="679"/>
      <c r="CA31" s="679"/>
      <c r="CB31" s="680"/>
      <c r="CD31" s="686"/>
      <c r="CE31" s="687"/>
      <c r="CF31" s="637" t="s">
        <v>294</v>
      </c>
      <c r="CG31" s="638"/>
      <c r="CH31" s="638"/>
      <c r="CI31" s="638"/>
      <c r="CJ31" s="638"/>
      <c r="CK31" s="638"/>
      <c r="CL31" s="638"/>
      <c r="CM31" s="638"/>
      <c r="CN31" s="638"/>
      <c r="CO31" s="638"/>
      <c r="CP31" s="638"/>
      <c r="CQ31" s="639"/>
      <c r="CR31" s="623">
        <v>17007</v>
      </c>
      <c r="CS31" s="655"/>
      <c r="CT31" s="655"/>
      <c r="CU31" s="655"/>
      <c r="CV31" s="655"/>
      <c r="CW31" s="655"/>
      <c r="CX31" s="655"/>
      <c r="CY31" s="656"/>
      <c r="CZ31" s="657">
        <v>0.5</v>
      </c>
      <c r="DA31" s="658"/>
      <c r="DB31" s="658"/>
      <c r="DC31" s="659"/>
      <c r="DD31" s="632">
        <v>17007</v>
      </c>
      <c r="DE31" s="655"/>
      <c r="DF31" s="655"/>
      <c r="DG31" s="655"/>
      <c r="DH31" s="655"/>
      <c r="DI31" s="655"/>
      <c r="DJ31" s="655"/>
      <c r="DK31" s="656"/>
      <c r="DL31" s="632">
        <v>17007</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63634</v>
      </c>
      <c r="S32" s="624"/>
      <c r="T32" s="624"/>
      <c r="U32" s="624"/>
      <c r="V32" s="624"/>
      <c r="W32" s="624"/>
      <c r="X32" s="624"/>
      <c r="Y32" s="625"/>
      <c r="Z32" s="626">
        <v>1.8</v>
      </c>
      <c r="AA32" s="626"/>
      <c r="AB32" s="626"/>
      <c r="AC32" s="626"/>
      <c r="AD32" s="627">
        <v>4035</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99.7</v>
      </c>
      <c r="BH32" s="691"/>
      <c r="BI32" s="691"/>
      <c r="BJ32" s="691"/>
      <c r="BK32" s="691"/>
      <c r="BL32" s="691"/>
      <c r="BM32" s="692">
        <v>99.4</v>
      </c>
      <c r="BN32" s="691"/>
      <c r="BO32" s="691"/>
      <c r="BP32" s="691"/>
      <c r="BQ32" s="693"/>
      <c r="BR32" s="690">
        <v>99.7</v>
      </c>
      <c r="BS32" s="691"/>
      <c r="BT32" s="691"/>
      <c r="BU32" s="691"/>
      <c r="BV32" s="691"/>
      <c r="BW32" s="691"/>
      <c r="BX32" s="692">
        <v>99.4</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446000</v>
      </c>
      <c r="S33" s="624"/>
      <c r="T33" s="624"/>
      <c r="U33" s="624"/>
      <c r="V33" s="624"/>
      <c r="W33" s="624"/>
      <c r="X33" s="624"/>
      <c r="Y33" s="625"/>
      <c r="Z33" s="626">
        <v>12.7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1592676</v>
      </c>
      <c r="CS33" s="655"/>
      <c r="CT33" s="655"/>
      <c r="CU33" s="655"/>
      <c r="CV33" s="655"/>
      <c r="CW33" s="655"/>
      <c r="CX33" s="655"/>
      <c r="CY33" s="656"/>
      <c r="CZ33" s="657">
        <v>48.7</v>
      </c>
      <c r="DA33" s="658"/>
      <c r="DB33" s="658"/>
      <c r="DC33" s="659"/>
      <c r="DD33" s="632">
        <v>1462825</v>
      </c>
      <c r="DE33" s="655"/>
      <c r="DF33" s="655"/>
      <c r="DG33" s="655"/>
      <c r="DH33" s="655"/>
      <c r="DI33" s="655"/>
      <c r="DJ33" s="655"/>
      <c r="DK33" s="656"/>
      <c r="DL33" s="632">
        <v>865829</v>
      </c>
      <c r="DM33" s="655"/>
      <c r="DN33" s="655"/>
      <c r="DO33" s="655"/>
      <c r="DP33" s="655"/>
      <c r="DQ33" s="655"/>
      <c r="DR33" s="655"/>
      <c r="DS33" s="655"/>
      <c r="DT33" s="655"/>
      <c r="DU33" s="655"/>
      <c r="DV33" s="656"/>
      <c r="DW33" s="628">
        <v>38.9</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427818</v>
      </c>
      <c r="CS34" s="624"/>
      <c r="CT34" s="624"/>
      <c r="CU34" s="624"/>
      <c r="CV34" s="624"/>
      <c r="CW34" s="624"/>
      <c r="CX34" s="624"/>
      <c r="CY34" s="625"/>
      <c r="CZ34" s="657">
        <v>13.1</v>
      </c>
      <c r="DA34" s="658"/>
      <c r="DB34" s="658"/>
      <c r="DC34" s="659"/>
      <c r="DD34" s="632">
        <v>372502</v>
      </c>
      <c r="DE34" s="624"/>
      <c r="DF34" s="624"/>
      <c r="DG34" s="624"/>
      <c r="DH34" s="624"/>
      <c r="DI34" s="624"/>
      <c r="DJ34" s="624"/>
      <c r="DK34" s="625"/>
      <c r="DL34" s="632">
        <v>225256</v>
      </c>
      <c r="DM34" s="624"/>
      <c r="DN34" s="624"/>
      <c r="DO34" s="624"/>
      <c r="DP34" s="624"/>
      <c r="DQ34" s="624"/>
      <c r="DR34" s="624"/>
      <c r="DS34" s="624"/>
      <c r="DT34" s="624"/>
      <c r="DU34" s="624"/>
      <c r="DV34" s="625"/>
      <c r="DW34" s="628">
        <v>10.1</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119400</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474570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75658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20816</v>
      </c>
      <c r="CS35" s="655"/>
      <c r="CT35" s="655"/>
      <c r="CU35" s="655"/>
      <c r="CV35" s="655"/>
      <c r="CW35" s="655"/>
      <c r="CX35" s="655"/>
      <c r="CY35" s="656"/>
      <c r="CZ35" s="657">
        <v>0.6</v>
      </c>
      <c r="DA35" s="658"/>
      <c r="DB35" s="658"/>
      <c r="DC35" s="659"/>
      <c r="DD35" s="632">
        <v>19824</v>
      </c>
      <c r="DE35" s="655"/>
      <c r="DF35" s="655"/>
      <c r="DG35" s="655"/>
      <c r="DH35" s="655"/>
      <c r="DI35" s="655"/>
      <c r="DJ35" s="655"/>
      <c r="DK35" s="656"/>
      <c r="DL35" s="632">
        <v>16190</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3523559</v>
      </c>
      <c r="S36" s="696"/>
      <c r="T36" s="696"/>
      <c r="U36" s="696"/>
      <c r="V36" s="696"/>
      <c r="W36" s="696"/>
      <c r="X36" s="696"/>
      <c r="Y36" s="697"/>
      <c r="Z36" s="698">
        <v>100</v>
      </c>
      <c r="AA36" s="698"/>
      <c r="AB36" s="698"/>
      <c r="AC36" s="698"/>
      <c r="AD36" s="699">
        <v>2107321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248745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75058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333007</v>
      </c>
      <c r="CS36" s="624"/>
      <c r="CT36" s="624"/>
      <c r="CU36" s="624"/>
      <c r="CV36" s="624"/>
      <c r="CW36" s="624"/>
      <c r="CX36" s="624"/>
      <c r="CY36" s="625"/>
      <c r="CZ36" s="657">
        <v>10.199999999999999</v>
      </c>
      <c r="DA36" s="658"/>
      <c r="DB36" s="658"/>
      <c r="DC36" s="659"/>
      <c r="DD36" s="632">
        <v>309684</v>
      </c>
      <c r="DE36" s="624"/>
      <c r="DF36" s="624"/>
      <c r="DG36" s="624"/>
      <c r="DH36" s="624"/>
      <c r="DI36" s="624"/>
      <c r="DJ36" s="624"/>
      <c r="DK36" s="625"/>
      <c r="DL36" s="632">
        <v>224075</v>
      </c>
      <c r="DM36" s="624"/>
      <c r="DN36" s="624"/>
      <c r="DO36" s="624"/>
      <c r="DP36" s="624"/>
      <c r="DQ36" s="624"/>
      <c r="DR36" s="624"/>
      <c r="DS36" s="624"/>
      <c r="DT36" s="624"/>
      <c r="DU36" s="624"/>
      <c r="DV36" s="625"/>
      <c r="DW36" s="628">
        <v>10.1</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47320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665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194722</v>
      </c>
      <c r="CS37" s="655"/>
      <c r="CT37" s="655"/>
      <c r="CU37" s="655"/>
      <c r="CV37" s="655"/>
      <c r="CW37" s="655"/>
      <c r="CX37" s="655"/>
      <c r="CY37" s="656"/>
      <c r="CZ37" s="657">
        <v>6</v>
      </c>
      <c r="DA37" s="658"/>
      <c r="DB37" s="658"/>
      <c r="DC37" s="659"/>
      <c r="DD37" s="632">
        <v>194722</v>
      </c>
      <c r="DE37" s="655"/>
      <c r="DF37" s="655"/>
      <c r="DG37" s="655"/>
      <c r="DH37" s="655"/>
      <c r="DI37" s="655"/>
      <c r="DJ37" s="655"/>
      <c r="DK37" s="656"/>
      <c r="DL37" s="632">
        <v>184143</v>
      </c>
      <c r="DM37" s="655"/>
      <c r="DN37" s="655"/>
      <c r="DO37" s="655"/>
      <c r="DP37" s="655"/>
      <c r="DQ37" s="655"/>
      <c r="DR37" s="655"/>
      <c r="DS37" s="655"/>
      <c r="DT37" s="655"/>
      <c r="DU37" s="655"/>
      <c r="DV37" s="656"/>
      <c r="DW37" s="628">
        <v>8.3000000000000007</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20504</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1264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474570</v>
      </c>
      <c r="CS38" s="624"/>
      <c r="CT38" s="624"/>
      <c r="CU38" s="624"/>
      <c r="CV38" s="624"/>
      <c r="CW38" s="624"/>
      <c r="CX38" s="624"/>
      <c r="CY38" s="625"/>
      <c r="CZ38" s="657">
        <v>14.5</v>
      </c>
      <c r="DA38" s="658"/>
      <c r="DB38" s="658"/>
      <c r="DC38" s="659"/>
      <c r="DD38" s="632">
        <v>450045</v>
      </c>
      <c r="DE38" s="624"/>
      <c r="DF38" s="624"/>
      <c r="DG38" s="624"/>
      <c r="DH38" s="624"/>
      <c r="DI38" s="624"/>
      <c r="DJ38" s="624"/>
      <c r="DK38" s="625"/>
      <c r="DL38" s="632">
        <v>400308</v>
      </c>
      <c r="DM38" s="624"/>
      <c r="DN38" s="624"/>
      <c r="DO38" s="624"/>
      <c r="DP38" s="624"/>
      <c r="DQ38" s="624"/>
      <c r="DR38" s="624"/>
      <c r="DS38" s="624"/>
      <c r="DT38" s="624"/>
      <c r="DU38" s="624"/>
      <c r="DV38" s="625"/>
      <c r="DW38" s="628">
        <v>18</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115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242165</v>
      </c>
      <c r="CS39" s="655"/>
      <c r="CT39" s="655"/>
      <c r="CU39" s="655"/>
      <c r="CV39" s="655"/>
      <c r="CW39" s="655"/>
      <c r="CX39" s="655"/>
      <c r="CY39" s="656"/>
      <c r="CZ39" s="657">
        <v>7.4</v>
      </c>
      <c r="DA39" s="658"/>
      <c r="DB39" s="658"/>
      <c r="DC39" s="659"/>
      <c r="DD39" s="632">
        <v>236970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27489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66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94300</v>
      </c>
      <c r="CS40" s="624"/>
      <c r="CT40" s="624"/>
      <c r="CU40" s="624"/>
      <c r="CV40" s="624"/>
      <c r="CW40" s="624"/>
      <c r="CX40" s="624"/>
      <c r="CY40" s="625"/>
      <c r="CZ40" s="657">
        <v>2.9</v>
      </c>
      <c r="DA40" s="658"/>
      <c r="DB40" s="658"/>
      <c r="DC40" s="659"/>
      <c r="DD40" s="632">
        <v>73800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130512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235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732226</v>
      </c>
      <c r="CS42" s="624"/>
      <c r="CT42" s="624"/>
      <c r="CU42" s="624"/>
      <c r="CV42" s="624"/>
      <c r="CW42" s="624"/>
      <c r="CX42" s="624"/>
      <c r="CY42" s="625"/>
      <c r="CZ42" s="657">
        <v>22.4</v>
      </c>
      <c r="DA42" s="706"/>
      <c r="DB42" s="706"/>
      <c r="DC42" s="707"/>
      <c r="DD42" s="632">
        <v>102069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16864</v>
      </c>
      <c r="CS43" s="655"/>
      <c r="CT43" s="655"/>
      <c r="CU43" s="655"/>
      <c r="CV43" s="655"/>
      <c r="CW43" s="655"/>
      <c r="CX43" s="655"/>
      <c r="CY43" s="656"/>
      <c r="CZ43" s="657">
        <v>0.5</v>
      </c>
      <c r="DA43" s="658"/>
      <c r="DB43" s="658"/>
      <c r="DC43" s="659"/>
      <c r="DD43" s="632">
        <v>16864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732226</v>
      </c>
      <c r="CS44" s="624"/>
      <c r="CT44" s="624"/>
      <c r="CU44" s="624"/>
      <c r="CV44" s="624"/>
      <c r="CW44" s="624"/>
      <c r="CX44" s="624"/>
      <c r="CY44" s="625"/>
      <c r="CZ44" s="657">
        <v>22.4</v>
      </c>
      <c r="DA44" s="706"/>
      <c r="DB44" s="706"/>
      <c r="DC44" s="707"/>
      <c r="DD44" s="632">
        <v>102069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64671</v>
      </c>
      <c r="CS45" s="655"/>
      <c r="CT45" s="655"/>
      <c r="CU45" s="655"/>
      <c r="CV45" s="655"/>
      <c r="CW45" s="655"/>
      <c r="CX45" s="655"/>
      <c r="CY45" s="656"/>
      <c r="CZ45" s="657">
        <v>2</v>
      </c>
      <c r="DA45" s="658"/>
      <c r="DB45" s="658"/>
      <c r="DC45" s="659"/>
      <c r="DD45" s="632">
        <v>6967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631144</v>
      </c>
      <c r="CS46" s="624"/>
      <c r="CT46" s="624"/>
      <c r="CU46" s="624"/>
      <c r="CV46" s="624"/>
      <c r="CW46" s="624"/>
      <c r="CX46" s="624"/>
      <c r="CY46" s="625"/>
      <c r="CZ46" s="657">
        <v>19.3</v>
      </c>
      <c r="DA46" s="706"/>
      <c r="DB46" s="706"/>
      <c r="DC46" s="707"/>
      <c r="DD46" s="632">
        <v>89891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3271466</v>
      </c>
      <c r="CS49" s="691"/>
      <c r="CT49" s="691"/>
      <c r="CU49" s="691"/>
      <c r="CV49" s="691"/>
      <c r="CW49" s="691"/>
      <c r="CX49" s="691"/>
      <c r="CY49" s="718"/>
      <c r="CZ49" s="719">
        <v>100</v>
      </c>
      <c r="DA49" s="720"/>
      <c r="DB49" s="720"/>
      <c r="DC49" s="721"/>
      <c r="DD49" s="722">
        <v>2336941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3523</v>
      </c>
      <c r="R7" s="753"/>
      <c r="S7" s="753"/>
      <c r="T7" s="753"/>
      <c r="U7" s="753"/>
      <c r="V7" s="753">
        <v>3271</v>
      </c>
      <c r="W7" s="753"/>
      <c r="X7" s="753"/>
      <c r="Y7" s="753"/>
      <c r="Z7" s="753"/>
      <c r="AA7" s="753">
        <v>252</v>
      </c>
      <c r="AB7" s="753"/>
      <c r="AC7" s="753"/>
      <c r="AD7" s="753"/>
      <c r="AE7" s="754"/>
      <c r="AF7" s="755">
        <v>134</v>
      </c>
      <c r="AG7" s="756"/>
      <c r="AH7" s="756"/>
      <c r="AI7" s="756"/>
      <c r="AJ7" s="757"/>
      <c r="AK7" s="792"/>
      <c r="AL7" s="793"/>
      <c r="AM7" s="793"/>
      <c r="AN7" s="793"/>
      <c r="AO7" s="793"/>
      <c r="AP7" s="793"/>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541</v>
      </c>
      <c r="BT7" s="797"/>
      <c r="BU7" s="797"/>
      <c r="BV7" s="797"/>
      <c r="BW7" s="797"/>
      <c r="BX7" s="797"/>
      <c r="BY7" s="797"/>
      <c r="BZ7" s="797"/>
      <c r="CA7" s="797"/>
      <c r="CB7" s="797"/>
      <c r="CC7" s="797"/>
      <c r="CD7" s="797"/>
      <c r="CE7" s="797"/>
      <c r="CF7" s="797"/>
      <c r="CG7" s="798"/>
      <c r="CH7" s="789">
        <v>-3</v>
      </c>
      <c r="CI7" s="790"/>
      <c r="CJ7" s="790"/>
      <c r="CK7" s="790"/>
      <c r="CL7" s="791"/>
      <c r="CM7" s="789">
        <v>56</v>
      </c>
      <c r="CN7" s="790"/>
      <c r="CO7" s="790"/>
      <c r="CP7" s="790"/>
      <c r="CQ7" s="791"/>
      <c r="CR7" s="789">
        <v>5</v>
      </c>
      <c r="CS7" s="790"/>
      <c r="CT7" s="790"/>
      <c r="CU7" s="790"/>
      <c r="CV7" s="791"/>
      <c r="CW7" s="789" t="s">
        <v>559</v>
      </c>
      <c r="CX7" s="790"/>
      <c r="CY7" s="790"/>
      <c r="CZ7" s="790"/>
      <c r="DA7" s="791"/>
      <c r="DB7" s="789">
        <v>74</v>
      </c>
      <c r="DC7" s="790"/>
      <c r="DD7" s="790"/>
      <c r="DE7" s="790"/>
      <c r="DF7" s="791"/>
      <c r="DG7" s="789" t="s">
        <v>557</v>
      </c>
      <c r="DH7" s="790"/>
      <c r="DI7" s="790"/>
      <c r="DJ7" s="790"/>
      <c r="DK7" s="791"/>
      <c r="DL7" s="789" t="s">
        <v>558</v>
      </c>
      <c r="DM7" s="790"/>
      <c r="DN7" s="790"/>
      <c r="DO7" s="790"/>
      <c r="DP7" s="791"/>
      <c r="DQ7" s="789" t="s">
        <v>557</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3523</v>
      </c>
      <c r="R23" s="812"/>
      <c r="S23" s="812"/>
      <c r="T23" s="812"/>
      <c r="U23" s="812"/>
      <c r="V23" s="812">
        <v>3271</v>
      </c>
      <c r="W23" s="812"/>
      <c r="X23" s="812"/>
      <c r="Y23" s="812"/>
      <c r="Z23" s="812"/>
      <c r="AA23" s="812"/>
      <c r="AB23" s="812"/>
      <c r="AC23" s="812"/>
      <c r="AD23" s="812"/>
      <c r="AE23" s="813"/>
      <c r="AF23" s="814">
        <v>134</v>
      </c>
      <c r="AG23" s="812"/>
      <c r="AH23" s="812"/>
      <c r="AI23" s="812"/>
      <c r="AJ23" s="815"/>
      <c r="AK23" s="816"/>
      <c r="AL23" s="817"/>
      <c r="AM23" s="817"/>
      <c r="AN23" s="817"/>
      <c r="AO23" s="817"/>
      <c r="AP23" s="812"/>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1">
        <v>624</v>
      </c>
      <c r="R28" s="842"/>
      <c r="S28" s="842"/>
      <c r="T28" s="842"/>
      <c r="U28" s="842"/>
      <c r="V28" s="842">
        <v>549</v>
      </c>
      <c r="W28" s="842"/>
      <c r="X28" s="842"/>
      <c r="Y28" s="842"/>
      <c r="Z28" s="842"/>
      <c r="AA28" s="842">
        <v>76</v>
      </c>
      <c r="AB28" s="842"/>
      <c r="AC28" s="842"/>
      <c r="AD28" s="842"/>
      <c r="AE28" s="843"/>
      <c r="AF28" s="844">
        <v>76</v>
      </c>
      <c r="AG28" s="842"/>
      <c r="AH28" s="842"/>
      <c r="AI28" s="842"/>
      <c r="AJ28" s="845"/>
      <c r="AK28" s="846">
        <v>27</v>
      </c>
      <c r="AL28" s="847"/>
      <c r="AM28" s="847"/>
      <c r="AN28" s="847"/>
      <c r="AO28" s="847"/>
      <c r="AP28" s="836" t="s">
        <v>543</v>
      </c>
      <c r="AQ28" s="837"/>
      <c r="AR28" s="837"/>
      <c r="AS28" s="837"/>
      <c r="AT28" s="838"/>
      <c r="AU28" s="836" t="s">
        <v>543</v>
      </c>
      <c r="AV28" s="837"/>
      <c r="AW28" s="837"/>
      <c r="AX28" s="837"/>
      <c r="AY28" s="838"/>
      <c r="AZ28" s="836" t="s">
        <v>543</v>
      </c>
      <c r="BA28" s="837"/>
      <c r="BB28" s="837"/>
      <c r="BC28" s="837"/>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452</v>
      </c>
      <c r="R29" s="777"/>
      <c r="S29" s="777"/>
      <c r="T29" s="777"/>
      <c r="U29" s="777"/>
      <c r="V29" s="777">
        <v>439</v>
      </c>
      <c r="W29" s="777"/>
      <c r="X29" s="777"/>
      <c r="Y29" s="777"/>
      <c r="Z29" s="777"/>
      <c r="AA29" s="777">
        <v>13</v>
      </c>
      <c r="AB29" s="777"/>
      <c r="AC29" s="777"/>
      <c r="AD29" s="777"/>
      <c r="AE29" s="778"/>
      <c r="AF29" s="779">
        <v>13</v>
      </c>
      <c r="AG29" s="780"/>
      <c r="AH29" s="780"/>
      <c r="AI29" s="780"/>
      <c r="AJ29" s="781"/>
      <c r="AK29" s="838">
        <v>75</v>
      </c>
      <c r="AL29" s="850"/>
      <c r="AM29" s="850"/>
      <c r="AN29" s="850"/>
      <c r="AO29" s="850"/>
      <c r="AP29" s="836" t="s">
        <v>543</v>
      </c>
      <c r="AQ29" s="837"/>
      <c r="AR29" s="837"/>
      <c r="AS29" s="837"/>
      <c r="AT29" s="838"/>
      <c r="AU29" s="836" t="s">
        <v>543</v>
      </c>
      <c r="AV29" s="837"/>
      <c r="AW29" s="837"/>
      <c r="AX29" s="837"/>
      <c r="AY29" s="838"/>
      <c r="AZ29" s="836" t="s">
        <v>543</v>
      </c>
      <c r="BA29" s="837"/>
      <c r="BB29" s="837"/>
      <c r="BC29" s="837"/>
      <c r="BD29" s="838"/>
      <c r="BE29" s="848"/>
      <c r="BF29" s="848"/>
      <c r="BG29" s="848"/>
      <c r="BH29" s="848"/>
      <c r="BI29" s="849"/>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46</v>
      </c>
      <c r="R30" s="777"/>
      <c r="S30" s="777"/>
      <c r="T30" s="777"/>
      <c r="U30" s="777"/>
      <c r="V30" s="777">
        <v>46</v>
      </c>
      <c r="W30" s="777"/>
      <c r="X30" s="777"/>
      <c r="Y30" s="777"/>
      <c r="Z30" s="777"/>
      <c r="AA30" s="777">
        <v>0</v>
      </c>
      <c r="AB30" s="777"/>
      <c r="AC30" s="777"/>
      <c r="AD30" s="777"/>
      <c r="AE30" s="778"/>
      <c r="AF30" s="779">
        <v>0</v>
      </c>
      <c r="AG30" s="780"/>
      <c r="AH30" s="780"/>
      <c r="AI30" s="780"/>
      <c r="AJ30" s="781"/>
      <c r="AK30" s="838">
        <v>13</v>
      </c>
      <c r="AL30" s="850"/>
      <c r="AM30" s="850"/>
      <c r="AN30" s="850"/>
      <c r="AO30" s="850"/>
      <c r="AP30" s="836" t="s">
        <v>543</v>
      </c>
      <c r="AQ30" s="837"/>
      <c r="AR30" s="837"/>
      <c r="AS30" s="837"/>
      <c r="AT30" s="838"/>
      <c r="AU30" s="836" t="s">
        <v>543</v>
      </c>
      <c r="AV30" s="837"/>
      <c r="AW30" s="837"/>
      <c r="AX30" s="837"/>
      <c r="AY30" s="838"/>
      <c r="AZ30" s="836" t="s">
        <v>543</v>
      </c>
      <c r="BA30" s="837"/>
      <c r="BB30" s="837"/>
      <c r="BC30" s="837"/>
      <c r="BD30" s="838"/>
      <c r="BE30" s="848"/>
      <c r="BF30" s="848"/>
      <c r="BG30" s="848"/>
      <c r="BH30" s="848"/>
      <c r="BI30" s="849"/>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137</v>
      </c>
      <c r="R31" s="777"/>
      <c r="S31" s="777"/>
      <c r="T31" s="777"/>
      <c r="U31" s="777"/>
      <c r="V31" s="777">
        <v>132</v>
      </c>
      <c r="W31" s="777"/>
      <c r="X31" s="777"/>
      <c r="Y31" s="777"/>
      <c r="Z31" s="777"/>
      <c r="AA31" s="777">
        <v>4</v>
      </c>
      <c r="AB31" s="777"/>
      <c r="AC31" s="777"/>
      <c r="AD31" s="777"/>
      <c r="AE31" s="778"/>
      <c r="AF31" s="779">
        <v>4</v>
      </c>
      <c r="AG31" s="780"/>
      <c r="AH31" s="780"/>
      <c r="AI31" s="780"/>
      <c r="AJ31" s="781"/>
      <c r="AK31" s="838">
        <v>21</v>
      </c>
      <c r="AL31" s="850"/>
      <c r="AM31" s="850"/>
      <c r="AN31" s="850"/>
      <c r="AO31" s="850"/>
      <c r="AP31" s="850">
        <v>777</v>
      </c>
      <c r="AQ31" s="850"/>
      <c r="AR31" s="850"/>
      <c r="AS31" s="850"/>
      <c r="AT31" s="850"/>
      <c r="AU31" s="850">
        <v>225</v>
      </c>
      <c r="AV31" s="850"/>
      <c r="AW31" s="850"/>
      <c r="AX31" s="850"/>
      <c r="AY31" s="850"/>
      <c r="AZ31" s="836" t="s">
        <v>543</v>
      </c>
      <c r="BA31" s="837"/>
      <c r="BB31" s="837"/>
      <c r="BC31" s="837"/>
      <c r="BD31" s="838"/>
      <c r="BE31" s="848" t="s">
        <v>380</v>
      </c>
      <c r="BF31" s="848"/>
      <c r="BG31" s="848"/>
      <c r="BH31" s="848"/>
      <c r="BI31" s="849"/>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387</v>
      </c>
      <c r="R32" s="777"/>
      <c r="S32" s="777"/>
      <c r="T32" s="777"/>
      <c r="U32" s="777"/>
      <c r="V32" s="777">
        <v>382</v>
      </c>
      <c r="W32" s="777"/>
      <c r="X32" s="777"/>
      <c r="Y32" s="777"/>
      <c r="Z32" s="777"/>
      <c r="AA32" s="777">
        <v>6</v>
      </c>
      <c r="AB32" s="777"/>
      <c r="AC32" s="777"/>
      <c r="AD32" s="777"/>
      <c r="AE32" s="778"/>
      <c r="AF32" s="779">
        <v>6</v>
      </c>
      <c r="AG32" s="780"/>
      <c r="AH32" s="780"/>
      <c r="AI32" s="780"/>
      <c r="AJ32" s="781"/>
      <c r="AK32" s="838">
        <v>249</v>
      </c>
      <c r="AL32" s="850"/>
      <c r="AM32" s="850"/>
      <c r="AN32" s="850"/>
      <c r="AO32" s="850"/>
      <c r="AP32" s="850">
        <v>2261</v>
      </c>
      <c r="AQ32" s="850"/>
      <c r="AR32" s="850"/>
      <c r="AS32" s="850"/>
      <c r="AT32" s="850"/>
      <c r="AU32" s="850">
        <v>2044</v>
      </c>
      <c r="AV32" s="850"/>
      <c r="AW32" s="850"/>
      <c r="AX32" s="850"/>
      <c r="AY32" s="850"/>
      <c r="AZ32" s="836" t="s">
        <v>543</v>
      </c>
      <c r="BA32" s="837"/>
      <c r="BB32" s="837"/>
      <c r="BC32" s="837"/>
      <c r="BD32" s="838"/>
      <c r="BE32" s="848" t="s">
        <v>380</v>
      </c>
      <c r="BF32" s="848"/>
      <c r="BG32" s="848"/>
      <c r="BH32" s="848"/>
      <c r="BI32" s="849"/>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65</v>
      </c>
      <c r="R33" s="777"/>
      <c r="S33" s="777"/>
      <c r="T33" s="777"/>
      <c r="U33" s="777"/>
      <c r="V33" s="777">
        <v>65</v>
      </c>
      <c r="W33" s="777"/>
      <c r="X33" s="777"/>
      <c r="Y33" s="777"/>
      <c r="Z33" s="777"/>
      <c r="AA33" s="777">
        <v>0</v>
      </c>
      <c r="AB33" s="777"/>
      <c r="AC33" s="777"/>
      <c r="AD33" s="777"/>
      <c r="AE33" s="778"/>
      <c r="AF33" s="779">
        <v>0</v>
      </c>
      <c r="AG33" s="780"/>
      <c r="AH33" s="780"/>
      <c r="AI33" s="780"/>
      <c r="AJ33" s="781"/>
      <c r="AK33" s="838">
        <v>47</v>
      </c>
      <c r="AL33" s="850"/>
      <c r="AM33" s="850"/>
      <c r="AN33" s="850"/>
      <c r="AO33" s="850"/>
      <c r="AP33" s="850">
        <v>164</v>
      </c>
      <c r="AQ33" s="850"/>
      <c r="AR33" s="850"/>
      <c r="AS33" s="850"/>
      <c r="AT33" s="850"/>
      <c r="AU33" s="850">
        <v>139</v>
      </c>
      <c r="AV33" s="850"/>
      <c r="AW33" s="850"/>
      <c r="AX33" s="850"/>
      <c r="AY33" s="850"/>
      <c r="AZ33" s="836" t="s">
        <v>543</v>
      </c>
      <c r="BA33" s="837"/>
      <c r="BB33" s="837"/>
      <c r="BC33" s="837"/>
      <c r="BD33" s="838"/>
      <c r="BE33" s="848" t="s">
        <v>380</v>
      </c>
      <c r="BF33" s="848"/>
      <c r="BG33" s="848"/>
      <c r="BH33" s="848"/>
      <c r="BI33" s="849"/>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38"/>
      <c r="AL34" s="850"/>
      <c r="AM34" s="850"/>
      <c r="AN34" s="850"/>
      <c r="AO34" s="850"/>
      <c r="AP34" s="850"/>
      <c r="AQ34" s="850"/>
      <c r="AR34" s="850"/>
      <c r="AS34" s="850"/>
      <c r="AT34" s="850"/>
      <c r="AU34" s="850"/>
      <c r="AV34" s="850"/>
      <c r="AW34" s="850"/>
      <c r="AX34" s="850"/>
      <c r="AY34" s="850"/>
      <c r="AZ34" s="851"/>
      <c r="BA34" s="851"/>
      <c r="BB34" s="851"/>
      <c r="BC34" s="851"/>
      <c r="BD34" s="851"/>
      <c r="BE34" s="848"/>
      <c r="BF34" s="848"/>
      <c r="BG34" s="848"/>
      <c r="BH34" s="848"/>
      <c r="BI34" s="849"/>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38"/>
      <c r="AL35" s="850"/>
      <c r="AM35" s="850"/>
      <c r="AN35" s="850"/>
      <c r="AO35" s="850"/>
      <c r="AP35" s="850"/>
      <c r="AQ35" s="850"/>
      <c r="AR35" s="850"/>
      <c r="AS35" s="850"/>
      <c r="AT35" s="850"/>
      <c r="AU35" s="850"/>
      <c r="AV35" s="850"/>
      <c r="AW35" s="850"/>
      <c r="AX35" s="850"/>
      <c r="AY35" s="850"/>
      <c r="AZ35" s="851"/>
      <c r="BA35" s="851"/>
      <c r="BB35" s="851"/>
      <c r="BC35" s="851"/>
      <c r="BD35" s="851"/>
      <c r="BE35" s="848"/>
      <c r="BF35" s="848"/>
      <c r="BG35" s="848"/>
      <c r="BH35" s="848"/>
      <c r="BI35" s="849"/>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38"/>
      <c r="AL36" s="850"/>
      <c r="AM36" s="850"/>
      <c r="AN36" s="850"/>
      <c r="AO36" s="850"/>
      <c r="AP36" s="850"/>
      <c r="AQ36" s="850"/>
      <c r="AR36" s="850"/>
      <c r="AS36" s="850"/>
      <c r="AT36" s="850"/>
      <c r="AU36" s="850"/>
      <c r="AV36" s="850"/>
      <c r="AW36" s="850"/>
      <c r="AX36" s="850"/>
      <c r="AY36" s="850"/>
      <c r="AZ36" s="851"/>
      <c r="BA36" s="851"/>
      <c r="BB36" s="851"/>
      <c r="BC36" s="851"/>
      <c r="BD36" s="851"/>
      <c r="BE36" s="848"/>
      <c r="BF36" s="848"/>
      <c r="BG36" s="848"/>
      <c r="BH36" s="848"/>
      <c r="BI36" s="849"/>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38"/>
      <c r="AL37" s="850"/>
      <c r="AM37" s="850"/>
      <c r="AN37" s="850"/>
      <c r="AO37" s="850"/>
      <c r="AP37" s="850"/>
      <c r="AQ37" s="850"/>
      <c r="AR37" s="850"/>
      <c r="AS37" s="850"/>
      <c r="AT37" s="850"/>
      <c r="AU37" s="850"/>
      <c r="AV37" s="850"/>
      <c r="AW37" s="850"/>
      <c r="AX37" s="850"/>
      <c r="AY37" s="850"/>
      <c r="AZ37" s="851"/>
      <c r="BA37" s="851"/>
      <c r="BB37" s="851"/>
      <c r="BC37" s="851"/>
      <c r="BD37" s="851"/>
      <c r="BE37" s="848"/>
      <c r="BF37" s="848"/>
      <c r="BG37" s="848"/>
      <c r="BH37" s="848"/>
      <c r="BI37" s="849"/>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38"/>
      <c r="AL38" s="850"/>
      <c r="AM38" s="850"/>
      <c r="AN38" s="850"/>
      <c r="AO38" s="850"/>
      <c r="AP38" s="850"/>
      <c r="AQ38" s="850"/>
      <c r="AR38" s="850"/>
      <c r="AS38" s="850"/>
      <c r="AT38" s="850"/>
      <c r="AU38" s="850"/>
      <c r="AV38" s="850"/>
      <c r="AW38" s="850"/>
      <c r="AX38" s="850"/>
      <c r="AY38" s="850"/>
      <c r="AZ38" s="851"/>
      <c r="BA38" s="851"/>
      <c r="BB38" s="851"/>
      <c r="BC38" s="851"/>
      <c r="BD38" s="851"/>
      <c r="BE38" s="848"/>
      <c r="BF38" s="848"/>
      <c r="BG38" s="848"/>
      <c r="BH38" s="848"/>
      <c r="BI38" s="849"/>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38"/>
      <c r="AL39" s="850"/>
      <c r="AM39" s="850"/>
      <c r="AN39" s="850"/>
      <c r="AO39" s="850"/>
      <c r="AP39" s="850"/>
      <c r="AQ39" s="850"/>
      <c r="AR39" s="850"/>
      <c r="AS39" s="850"/>
      <c r="AT39" s="850"/>
      <c r="AU39" s="850"/>
      <c r="AV39" s="850"/>
      <c r="AW39" s="850"/>
      <c r="AX39" s="850"/>
      <c r="AY39" s="850"/>
      <c r="AZ39" s="851"/>
      <c r="BA39" s="851"/>
      <c r="BB39" s="851"/>
      <c r="BC39" s="851"/>
      <c r="BD39" s="851"/>
      <c r="BE39" s="848"/>
      <c r="BF39" s="848"/>
      <c r="BG39" s="848"/>
      <c r="BH39" s="848"/>
      <c r="BI39" s="849"/>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38"/>
      <c r="AL40" s="850"/>
      <c r="AM40" s="850"/>
      <c r="AN40" s="850"/>
      <c r="AO40" s="850"/>
      <c r="AP40" s="850"/>
      <c r="AQ40" s="850"/>
      <c r="AR40" s="850"/>
      <c r="AS40" s="850"/>
      <c r="AT40" s="850"/>
      <c r="AU40" s="850"/>
      <c r="AV40" s="850"/>
      <c r="AW40" s="850"/>
      <c r="AX40" s="850"/>
      <c r="AY40" s="850"/>
      <c r="AZ40" s="851"/>
      <c r="BA40" s="851"/>
      <c r="BB40" s="851"/>
      <c r="BC40" s="851"/>
      <c r="BD40" s="851"/>
      <c r="BE40" s="848"/>
      <c r="BF40" s="848"/>
      <c r="BG40" s="848"/>
      <c r="BH40" s="848"/>
      <c r="BI40" s="849"/>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38"/>
      <c r="AL41" s="850"/>
      <c r="AM41" s="850"/>
      <c r="AN41" s="850"/>
      <c r="AO41" s="850"/>
      <c r="AP41" s="850"/>
      <c r="AQ41" s="850"/>
      <c r="AR41" s="850"/>
      <c r="AS41" s="850"/>
      <c r="AT41" s="850"/>
      <c r="AU41" s="850"/>
      <c r="AV41" s="850"/>
      <c r="AW41" s="850"/>
      <c r="AX41" s="850"/>
      <c r="AY41" s="850"/>
      <c r="AZ41" s="851"/>
      <c r="BA41" s="851"/>
      <c r="BB41" s="851"/>
      <c r="BC41" s="851"/>
      <c r="BD41" s="851"/>
      <c r="BE41" s="848"/>
      <c r="BF41" s="848"/>
      <c r="BG41" s="848"/>
      <c r="BH41" s="848"/>
      <c r="BI41" s="849"/>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38"/>
      <c r="AL42" s="850"/>
      <c r="AM42" s="850"/>
      <c r="AN42" s="850"/>
      <c r="AO42" s="850"/>
      <c r="AP42" s="850"/>
      <c r="AQ42" s="850"/>
      <c r="AR42" s="850"/>
      <c r="AS42" s="850"/>
      <c r="AT42" s="850"/>
      <c r="AU42" s="850"/>
      <c r="AV42" s="850"/>
      <c r="AW42" s="850"/>
      <c r="AX42" s="850"/>
      <c r="AY42" s="850"/>
      <c r="AZ42" s="851"/>
      <c r="BA42" s="851"/>
      <c r="BB42" s="851"/>
      <c r="BC42" s="851"/>
      <c r="BD42" s="851"/>
      <c r="BE42" s="848"/>
      <c r="BF42" s="848"/>
      <c r="BG42" s="848"/>
      <c r="BH42" s="848"/>
      <c r="BI42" s="849"/>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38"/>
      <c r="AL43" s="850"/>
      <c r="AM43" s="850"/>
      <c r="AN43" s="850"/>
      <c r="AO43" s="850"/>
      <c r="AP43" s="850"/>
      <c r="AQ43" s="850"/>
      <c r="AR43" s="850"/>
      <c r="AS43" s="850"/>
      <c r="AT43" s="850"/>
      <c r="AU43" s="850"/>
      <c r="AV43" s="850"/>
      <c r="AW43" s="850"/>
      <c r="AX43" s="850"/>
      <c r="AY43" s="850"/>
      <c r="AZ43" s="851"/>
      <c r="BA43" s="851"/>
      <c r="BB43" s="851"/>
      <c r="BC43" s="851"/>
      <c r="BD43" s="851"/>
      <c r="BE43" s="848"/>
      <c r="BF43" s="848"/>
      <c r="BG43" s="848"/>
      <c r="BH43" s="848"/>
      <c r="BI43" s="849"/>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38"/>
      <c r="AL44" s="850"/>
      <c r="AM44" s="850"/>
      <c r="AN44" s="850"/>
      <c r="AO44" s="850"/>
      <c r="AP44" s="850"/>
      <c r="AQ44" s="850"/>
      <c r="AR44" s="850"/>
      <c r="AS44" s="850"/>
      <c r="AT44" s="850"/>
      <c r="AU44" s="850"/>
      <c r="AV44" s="850"/>
      <c r="AW44" s="850"/>
      <c r="AX44" s="850"/>
      <c r="AY44" s="850"/>
      <c r="AZ44" s="851"/>
      <c r="BA44" s="851"/>
      <c r="BB44" s="851"/>
      <c r="BC44" s="851"/>
      <c r="BD44" s="851"/>
      <c r="BE44" s="848"/>
      <c r="BF44" s="848"/>
      <c r="BG44" s="848"/>
      <c r="BH44" s="848"/>
      <c r="BI44" s="849"/>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38"/>
      <c r="AL45" s="850"/>
      <c r="AM45" s="850"/>
      <c r="AN45" s="850"/>
      <c r="AO45" s="850"/>
      <c r="AP45" s="850"/>
      <c r="AQ45" s="850"/>
      <c r="AR45" s="850"/>
      <c r="AS45" s="850"/>
      <c r="AT45" s="850"/>
      <c r="AU45" s="850"/>
      <c r="AV45" s="850"/>
      <c r="AW45" s="850"/>
      <c r="AX45" s="850"/>
      <c r="AY45" s="850"/>
      <c r="AZ45" s="851"/>
      <c r="BA45" s="851"/>
      <c r="BB45" s="851"/>
      <c r="BC45" s="851"/>
      <c r="BD45" s="851"/>
      <c r="BE45" s="848"/>
      <c r="BF45" s="848"/>
      <c r="BG45" s="848"/>
      <c r="BH45" s="848"/>
      <c r="BI45" s="849"/>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38"/>
      <c r="AL46" s="850"/>
      <c r="AM46" s="850"/>
      <c r="AN46" s="850"/>
      <c r="AO46" s="850"/>
      <c r="AP46" s="850"/>
      <c r="AQ46" s="850"/>
      <c r="AR46" s="850"/>
      <c r="AS46" s="850"/>
      <c r="AT46" s="850"/>
      <c r="AU46" s="850"/>
      <c r="AV46" s="850"/>
      <c r="AW46" s="850"/>
      <c r="AX46" s="850"/>
      <c r="AY46" s="850"/>
      <c r="AZ46" s="851"/>
      <c r="BA46" s="851"/>
      <c r="BB46" s="851"/>
      <c r="BC46" s="851"/>
      <c r="BD46" s="851"/>
      <c r="BE46" s="848"/>
      <c r="BF46" s="848"/>
      <c r="BG46" s="848"/>
      <c r="BH46" s="848"/>
      <c r="BI46" s="849"/>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38"/>
      <c r="AL47" s="850"/>
      <c r="AM47" s="850"/>
      <c r="AN47" s="850"/>
      <c r="AO47" s="850"/>
      <c r="AP47" s="850"/>
      <c r="AQ47" s="850"/>
      <c r="AR47" s="850"/>
      <c r="AS47" s="850"/>
      <c r="AT47" s="850"/>
      <c r="AU47" s="850"/>
      <c r="AV47" s="850"/>
      <c r="AW47" s="850"/>
      <c r="AX47" s="850"/>
      <c r="AY47" s="850"/>
      <c r="AZ47" s="851"/>
      <c r="BA47" s="851"/>
      <c r="BB47" s="851"/>
      <c r="BC47" s="851"/>
      <c r="BD47" s="851"/>
      <c r="BE47" s="848"/>
      <c r="BF47" s="848"/>
      <c r="BG47" s="848"/>
      <c r="BH47" s="848"/>
      <c r="BI47" s="849"/>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38"/>
      <c r="AL48" s="850"/>
      <c r="AM48" s="850"/>
      <c r="AN48" s="850"/>
      <c r="AO48" s="850"/>
      <c r="AP48" s="850"/>
      <c r="AQ48" s="850"/>
      <c r="AR48" s="850"/>
      <c r="AS48" s="850"/>
      <c r="AT48" s="850"/>
      <c r="AU48" s="850"/>
      <c r="AV48" s="850"/>
      <c r="AW48" s="850"/>
      <c r="AX48" s="850"/>
      <c r="AY48" s="850"/>
      <c r="AZ48" s="851"/>
      <c r="BA48" s="851"/>
      <c r="BB48" s="851"/>
      <c r="BC48" s="851"/>
      <c r="BD48" s="851"/>
      <c r="BE48" s="848"/>
      <c r="BF48" s="848"/>
      <c r="BG48" s="848"/>
      <c r="BH48" s="848"/>
      <c r="BI48" s="849"/>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38"/>
      <c r="AL49" s="850"/>
      <c r="AM49" s="850"/>
      <c r="AN49" s="850"/>
      <c r="AO49" s="850"/>
      <c r="AP49" s="850"/>
      <c r="AQ49" s="850"/>
      <c r="AR49" s="850"/>
      <c r="AS49" s="850"/>
      <c r="AT49" s="850"/>
      <c r="AU49" s="850"/>
      <c r="AV49" s="850"/>
      <c r="AW49" s="850"/>
      <c r="AX49" s="850"/>
      <c r="AY49" s="850"/>
      <c r="AZ49" s="851"/>
      <c r="BA49" s="851"/>
      <c r="BB49" s="851"/>
      <c r="BC49" s="851"/>
      <c r="BD49" s="851"/>
      <c r="BE49" s="848"/>
      <c r="BF49" s="848"/>
      <c r="BG49" s="848"/>
      <c r="BH49" s="848"/>
      <c r="BI49" s="849"/>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8"/>
      <c r="BF50" s="848"/>
      <c r="BG50" s="848"/>
      <c r="BH50" s="848"/>
      <c r="BI50" s="849"/>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8"/>
      <c r="BF51" s="848"/>
      <c r="BG51" s="848"/>
      <c r="BH51" s="848"/>
      <c r="BI51" s="849"/>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8"/>
      <c r="BF52" s="848"/>
      <c r="BG52" s="848"/>
      <c r="BH52" s="848"/>
      <c r="BI52" s="849"/>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8"/>
      <c r="BF53" s="848"/>
      <c r="BG53" s="848"/>
      <c r="BH53" s="848"/>
      <c r="BI53" s="849"/>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8"/>
      <c r="BF54" s="848"/>
      <c r="BG54" s="848"/>
      <c r="BH54" s="848"/>
      <c r="BI54" s="849"/>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8"/>
      <c r="BF55" s="848"/>
      <c r="BG55" s="848"/>
      <c r="BH55" s="848"/>
      <c r="BI55" s="849"/>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8"/>
      <c r="BF56" s="848"/>
      <c r="BG56" s="848"/>
      <c r="BH56" s="848"/>
      <c r="BI56" s="849"/>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8"/>
      <c r="BF57" s="848"/>
      <c r="BG57" s="848"/>
      <c r="BH57" s="848"/>
      <c r="BI57" s="849"/>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8"/>
      <c r="BF58" s="848"/>
      <c r="BG58" s="848"/>
      <c r="BH58" s="848"/>
      <c r="BI58" s="849"/>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8"/>
      <c r="BF59" s="848"/>
      <c r="BG59" s="848"/>
      <c r="BH59" s="848"/>
      <c r="BI59" s="849"/>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8"/>
      <c r="BF60" s="848"/>
      <c r="BG60" s="848"/>
      <c r="BH60" s="848"/>
      <c r="BI60" s="849"/>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8"/>
      <c r="BF61" s="848"/>
      <c r="BG61" s="848"/>
      <c r="BH61" s="848"/>
      <c r="BI61" s="849"/>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8"/>
      <c r="BF62" s="848"/>
      <c r="BG62" s="848"/>
      <c r="BH62" s="848"/>
      <c r="BI62" s="849"/>
      <c r="BJ62" s="864"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384</v>
      </c>
      <c r="C63" s="809"/>
      <c r="D63" s="809"/>
      <c r="E63" s="809"/>
      <c r="F63" s="809"/>
      <c r="G63" s="809"/>
      <c r="H63" s="809"/>
      <c r="I63" s="809"/>
      <c r="J63" s="809"/>
      <c r="K63" s="809"/>
      <c r="L63" s="809"/>
      <c r="M63" s="809"/>
      <c r="N63" s="809"/>
      <c r="O63" s="809"/>
      <c r="P63" s="810"/>
      <c r="Q63" s="857"/>
      <c r="R63" s="858"/>
      <c r="S63" s="858"/>
      <c r="T63" s="858"/>
      <c r="U63" s="858"/>
      <c r="V63" s="858"/>
      <c r="W63" s="858"/>
      <c r="X63" s="858"/>
      <c r="Y63" s="858"/>
      <c r="Z63" s="858"/>
      <c r="AA63" s="858"/>
      <c r="AB63" s="858"/>
      <c r="AC63" s="858"/>
      <c r="AD63" s="858"/>
      <c r="AE63" s="859"/>
      <c r="AF63" s="860">
        <v>99</v>
      </c>
      <c r="AG63" s="861"/>
      <c r="AH63" s="861"/>
      <c r="AI63" s="861"/>
      <c r="AJ63" s="862"/>
      <c r="AK63" s="863"/>
      <c r="AL63" s="858"/>
      <c r="AM63" s="858"/>
      <c r="AN63" s="858"/>
      <c r="AO63" s="858"/>
      <c r="AP63" s="861">
        <v>3202</v>
      </c>
      <c r="AQ63" s="861"/>
      <c r="AR63" s="861"/>
      <c r="AS63" s="861"/>
      <c r="AT63" s="861"/>
      <c r="AU63" s="861">
        <v>2408</v>
      </c>
      <c r="AV63" s="861"/>
      <c r="AW63" s="861"/>
      <c r="AX63" s="861"/>
      <c r="AY63" s="861"/>
      <c r="AZ63" s="865"/>
      <c r="BA63" s="865"/>
      <c r="BB63" s="865"/>
      <c r="BC63" s="865"/>
      <c r="BD63" s="865"/>
      <c r="BE63" s="866"/>
      <c r="BF63" s="866"/>
      <c r="BG63" s="866"/>
      <c r="BH63" s="866"/>
      <c r="BI63" s="867"/>
      <c r="BJ63" s="868" t="s">
        <v>109</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1" t="s">
        <v>390</v>
      </c>
      <c r="AG66" s="831"/>
      <c r="AH66" s="831"/>
      <c r="AI66" s="831"/>
      <c r="AJ66" s="872"/>
      <c r="AK66" s="735" t="s">
        <v>391</v>
      </c>
      <c r="AL66" s="759"/>
      <c r="AM66" s="759"/>
      <c r="AN66" s="759"/>
      <c r="AO66" s="760"/>
      <c r="AP66" s="735" t="s">
        <v>392</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4"/>
      <c r="AH67" s="834"/>
      <c r="AI67" s="834"/>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x14ac:dyDescent="0.15">
      <c r="A68" s="209">
        <v>1</v>
      </c>
      <c r="B68" s="888" t="s">
        <v>542</v>
      </c>
      <c r="C68" s="889"/>
      <c r="D68" s="889"/>
      <c r="E68" s="889"/>
      <c r="F68" s="889"/>
      <c r="G68" s="889"/>
      <c r="H68" s="889"/>
      <c r="I68" s="889"/>
      <c r="J68" s="889"/>
      <c r="K68" s="889"/>
      <c r="L68" s="889"/>
      <c r="M68" s="889"/>
      <c r="N68" s="889"/>
      <c r="O68" s="889"/>
      <c r="P68" s="890"/>
      <c r="Q68" s="891">
        <v>4209</v>
      </c>
      <c r="R68" s="885"/>
      <c r="S68" s="885"/>
      <c r="T68" s="885"/>
      <c r="U68" s="885"/>
      <c r="V68" s="885">
        <v>4095</v>
      </c>
      <c r="W68" s="885"/>
      <c r="X68" s="885"/>
      <c r="Y68" s="885"/>
      <c r="Z68" s="885"/>
      <c r="AA68" s="885">
        <v>113</v>
      </c>
      <c r="AB68" s="885"/>
      <c r="AC68" s="885"/>
      <c r="AD68" s="885"/>
      <c r="AE68" s="885"/>
      <c r="AF68" s="885">
        <v>113</v>
      </c>
      <c r="AG68" s="885"/>
      <c r="AH68" s="885"/>
      <c r="AI68" s="885"/>
      <c r="AJ68" s="885"/>
      <c r="AK68" s="836" t="s">
        <v>543</v>
      </c>
      <c r="AL68" s="837"/>
      <c r="AM68" s="837"/>
      <c r="AN68" s="837"/>
      <c r="AO68" s="838"/>
      <c r="AP68" s="885">
        <v>640</v>
      </c>
      <c r="AQ68" s="885"/>
      <c r="AR68" s="885"/>
      <c r="AS68" s="885"/>
      <c r="AT68" s="885"/>
      <c r="AU68" s="885">
        <v>17</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x14ac:dyDescent="0.15">
      <c r="A69" s="212">
        <v>2</v>
      </c>
      <c r="B69" s="892" t="s">
        <v>544</v>
      </c>
      <c r="C69" s="893"/>
      <c r="D69" s="893"/>
      <c r="E69" s="893"/>
      <c r="F69" s="893"/>
      <c r="G69" s="893"/>
      <c r="H69" s="893"/>
      <c r="I69" s="893"/>
      <c r="J69" s="893"/>
      <c r="K69" s="893"/>
      <c r="L69" s="893"/>
      <c r="M69" s="893"/>
      <c r="N69" s="893"/>
      <c r="O69" s="893"/>
      <c r="P69" s="894"/>
      <c r="Q69" s="896">
        <v>24</v>
      </c>
      <c r="R69" s="850"/>
      <c r="S69" s="850"/>
      <c r="T69" s="850"/>
      <c r="U69" s="850"/>
      <c r="V69" s="850">
        <v>18</v>
      </c>
      <c r="W69" s="850"/>
      <c r="X69" s="850"/>
      <c r="Y69" s="850"/>
      <c r="Z69" s="850"/>
      <c r="AA69" s="850">
        <v>6</v>
      </c>
      <c r="AB69" s="850"/>
      <c r="AC69" s="850"/>
      <c r="AD69" s="850"/>
      <c r="AE69" s="850"/>
      <c r="AF69" s="850">
        <v>6</v>
      </c>
      <c r="AG69" s="850"/>
      <c r="AH69" s="850"/>
      <c r="AI69" s="850"/>
      <c r="AJ69" s="850"/>
      <c r="AK69" s="836" t="s">
        <v>543</v>
      </c>
      <c r="AL69" s="837"/>
      <c r="AM69" s="837"/>
      <c r="AN69" s="837"/>
      <c r="AO69" s="838"/>
      <c r="AP69" s="836" t="s">
        <v>543</v>
      </c>
      <c r="AQ69" s="837"/>
      <c r="AR69" s="837"/>
      <c r="AS69" s="837"/>
      <c r="AT69" s="838"/>
      <c r="AU69" s="836" t="s">
        <v>543</v>
      </c>
      <c r="AV69" s="837"/>
      <c r="AW69" s="837"/>
      <c r="AX69" s="837"/>
      <c r="AY69" s="838"/>
      <c r="AZ69" s="897"/>
      <c r="BA69" s="897"/>
      <c r="BB69" s="897"/>
      <c r="BC69" s="897"/>
      <c r="BD69" s="898"/>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x14ac:dyDescent="0.15">
      <c r="A70" s="212">
        <v>3</v>
      </c>
      <c r="B70" s="892" t="s">
        <v>545</v>
      </c>
      <c r="C70" s="893"/>
      <c r="D70" s="893"/>
      <c r="E70" s="893"/>
      <c r="F70" s="893"/>
      <c r="G70" s="893"/>
      <c r="H70" s="893"/>
      <c r="I70" s="893"/>
      <c r="J70" s="893"/>
      <c r="K70" s="893"/>
      <c r="L70" s="893"/>
      <c r="M70" s="893"/>
      <c r="N70" s="893"/>
      <c r="O70" s="893"/>
      <c r="P70" s="894"/>
      <c r="Q70" s="895">
        <v>304</v>
      </c>
      <c r="R70" s="837"/>
      <c r="S70" s="837"/>
      <c r="T70" s="837"/>
      <c r="U70" s="838"/>
      <c r="V70" s="836">
        <v>292</v>
      </c>
      <c r="W70" s="837"/>
      <c r="X70" s="837"/>
      <c r="Y70" s="837"/>
      <c r="Z70" s="838"/>
      <c r="AA70" s="836">
        <v>12</v>
      </c>
      <c r="AB70" s="837"/>
      <c r="AC70" s="837"/>
      <c r="AD70" s="837"/>
      <c r="AE70" s="838"/>
      <c r="AF70" s="836">
        <v>12</v>
      </c>
      <c r="AG70" s="837"/>
      <c r="AH70" s="837"/>
      <c r="AI70" s="837"/>
      <c r="AJ70" s="838"/>
      <c r="AK70" s="836" t="s">
        <v>543</v>
      </c>
      <c r="AL70" s="837"/>
      <c r="AM70" s="837"/>
      <c r="AN70" s="837"/>
      <c r="AO70" s="838"/>
      <c r="AP70" s="836" t="s">
        <v>543</v>
      </c>
      <c r="AQ70" s="837"/>
      <c r="AR70" s="837"/>
      <c r="AS70" s="837"/>
      <c r="AT70" s="838"/>
      <c r="AU70" s="836" t="s">
        <v>543</v>
      </c>
      <c r="AV70" s="837"/>
      <c r="AW70" s="837"/>
      <c r="AX70" s="837"/>
      <c r="AY70" s="838"/>
      <c r="AZ70" s="897"/>
      <c r="BA70" s="897"/>
      <c r="BB70" s="897"/>
      <c r="BC70" s="897"/>
      <c r="BD70" s="898"/>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x14ac:dyDescent="0.15">
      <c r="A71" s="212">
        <v>4</v>
      </c>
      <c r="B71" s="892" t="s">
        <v>546</v>
      </c>
      <c r="C71" s="893"/>
      <c r="D71" s="893"/>
      <c r="E71" s="893"/>
      <c r="F71" s="893"/>
      <c r="G71" s="893"/>
      <c r="H71" s="893"/>
      <c r="I71" s="893"/>
      <c r="J71" s="893"/>
      <c r="K71" s="893"/>
      <c r="L71" s="893"/>
      <c r="M71" s="893"/>
      <c r="N71" s="893"/>
      <c r="O71" s="893"/>
      <c r="P71" s="894"/>
      <c r="Q71" s="895">
        <v>1844</v>
      </c>
      <c r="R71" s="837"/>
      <c r="S71" s="837"/>
      <c r="T71" s="837"/>
      <c r="U71" s="838"/>
      <c r="V71" s="836">
        <v>1770</v>
      </c>
      <c r="W71" s="837"/>
      <c r="X71" s="837"/>
      <c r="Y71" s="837"/>
      <c r="Z71" s="838"/>
      <c r="AA71" s="836">
        <v>74</v>
      </c>
      <c r="AB71" s="837"/>
      <c r="AC71" s="837"/>
      <c r="AD71" s="837"/>
      <c r="AE71" s="838"/>
      <c r="AF71" s="836">
        <v>74</v>
      </c>
      <c r="AG71" s="837"/>
      <c r="AH71" s="837"/>
      <c r="AI71" s="837"/>
      <c r="AJ71" s="838"/>
      <c r="AK71" s="836">
        <v>131</v>
      </c>
      <c r="AL71" s="837"/>
      <c r="AM71" s="837"/>
      <c r="AN71" s="837"/>
      <c r="AO71" s="838"/>
      <c r="AP71" s="836" t="s">
        <v>543</v>
      </c>
      <c r="AQ71" s="837"/>
      <c r="AR71" s="837"/>
      <c r="AS71" s="837"/>
      <c r="AT71" s="838"/>
      <c r="AU71" s="836" t="s">
        <v>543</v>
      </c>
      <c r="AV71" s="837"/>
      <c r="AW71" s="837"/>
      <c r="AX71" s="837"/>
      <c r="AY71" s="838"/>
      <c r="AZ71" s="897"/>
      <c r="BA71" s="897"/>
      <c r="BB71" s="897"/>
      <c r="BC71" s="897"/>
      <c r="BD71" s="898"/>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x14ac:dyDescent="0.15">
      <c r="A72" s="212">
        <v>5</v>
      </c>
      <c r="B72" s="892" t="s">
        <v>547</v>
      </c>
      <c r="C72" s="893"/>
      <c r="D72" s="893"/>
      <c r="E72" s="893"/>
      <c r="F72" s="893"/>
      <c r="G72" s="893"/>
      <c r="H72" s="893"/>
      <c r="I72" s="893"/>
      <c r="J72" s="893"/>
      <c r="K72" s="893"/>
      <c r="L72" s="893"/>
      <c r="M72" s="893"/>
      <c r="N72" s="893"/>
      <c r="O72" s="893"/>
      <c r="P72" s="894"/>
      <c r="Q72" s="895">
        <v>271713</v>
      </c>
      <c r="R72" s="837"/>
      <c r="S72" s="837"/>
      <c r="T72" s="837"/>
      <c r="U72" s="838"/>
      <c r="V72" s="836">
        <v>261269</v>
      </c>
      <c r="W72" s="837"/>
      <c r="X72" s="837"/>
      <c r="Y72" s="837"/>
      <c r="Z72" s="838"/>
      <c r="AA72" s="836">
        <v>10444</v>
      </c>
      <c r="AB72" s="837"/>
      <c r="AC72" s="837"/>
      <c r="AD72" s="837"/>
      <c r="AE72" s="838"/>
      <c r="AF72" s="836">
        <v>10444</v>
      </c>
      <c r="AG72" s="837"/>
      <c r="AH72" s="837"/>
      <c r="AI72" s="837"/>
      <c r="AJ72" s="838"/>
      <c r="AK72" s="836">
        <v>1787</v>
      </c>
      <c r="AL72" s="837"/>
      <c r="AM72" s="837"/>
      <c r="AN72" s="837"/>
      <c r="AO72" s="838"/>
      <c r="AP72" s="836" t="s">
        <v>543</v>
      </c>
      <c r="AQ72" s="837"/>
      <c r="AR72" s="837"/>
      <c r="AS72" s="837"/>
      <c r="AT72" s="838"/>
      <c r="AU72" s="836" t="s">
        <v>543</v>
      </c>
      <c r="AV72" s="837"/>
      <c r="AW72" s="837"/>
      <c r="AX72" s="837"/>
      <c r="AY72" s="838"/>
      <c r="AZ72" s="897"/>
      <c r="BA72" s="897"/>
      <c r="BB72" s="897"/>
      <c r="BC72" s="897"/>
      <c r="BD72" s="898"/>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x14ac:dyDescent="0.15">
      <c r="A73" s="212">
        <v>6</v>
      </c>
      <c r="B73" s="892" t="s">
        <v>548</v>
      </c>
      <c r="C73" s="893"/>
      <c r="D73" s="893"/>
      <c r="E73" s="893"/>
      <c r="F73" s="893"/>
      <c r="G73" s="893"/>
      <c r="H73" s="893"/>
      <c r="I73" s="893"/>
      <c r="J73" s="893"/>
      <c r="K73" s="893"/>
      <c r="L73" s="893"/>
      <c r="M73" s="893"/>
      <c r="N73" s="893"/>
      <c r="O73" s="893"/>
      <c r="P73" s="894"/>
      <c r="Q73" s="895">
        <v>7548</v>
      </c>
      <c r="R73" s="837"/>
      <c r="S73" s="837"/>
      <c r="T73" s="837"/>
      <c r="U73" s="838"/>
      <c r="V73" s="836">
        <v>6546</v>
      </c>
      <c r="W73" s="837"/>
      <c r="X73" s="837"/>
      <c r="Y73" s="837"/>
      <c r="Z73" s="838"/>
      <c r="AA73" s="836">
        <v>1002</v>
      </c>
      <c r="AB73" s="837"/>
      <c r="AC73" s="837"/>
      <c r="AD73" s="837"/>
      <c r="AE73" s="838"/>
      <c r="AF73" s="836">
        <v>1002</v>
      </c>
      <c r="AG73" s="837"/>
      <c r="AH73" s="837"/>
      <c r="AI73" s="837"/>
      <c r="AJ73" s="838"/>
      <c r="AK73" s="836">
        <v>1123</v>
      </c>
      <c r="AL73" s="837"/>
      <c r="AM73" s="837"/>
      <c r="AN73" s="837"/>
      <c r="AO73" s="838"/>
      <c r="AP73" s="836" t="s">
        <v>543</v>
      </c>
      <c r="AQ73" s="837"/>
      <c r="AR73" s="837"/>
      <c r="AS73" s="837"/>
      <c r="AT73" s="838"/>
      <c r="AU73" s="836" t="s">
        <v>543</v>
      </c>
      <c r="AV73" s="837"/>
      <c r="AW73" s="837"/>
      <c r="AX73" s="837"/>
      <c r="AY73" s="838"/>
      <c r="AZ73" s="897"/>
      <c r="BA73" s="897"/>
      <c r="BB73" s="897"/>
      <c r="BC73" s="897"/>
      <c r="BD73" s="898"/>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x14ac:dyDescent="0.15">
      <c r="A74" s="212">
        <v>7</v>
      </c>
      <c r="B74" s="892" t="s">
        <v>549</v>
      </c>
      <c r="C74" s="893"/>
      <c r="D74" s="893"/>
      <c r="E74" s="893"/>
      <c r="F74" s="893"/>
      <c r="G74" s="893"/>
      <c r="H74" s="893"/>
      <c r="I74" s="893"/>
      <c r="J74" s="893"/>
      <c r="K74" s="893"/>
      <c r="L74" s="893"/>
      <c r="M74" s="893"/>
      <c r="N74" s="893"/>
      <c r="O74" s="893"/>
      <c r="P74" s="894"/>
      <c r="Q74" s="895">
        <v>21</v>
      </c>
      <c r="R74" s="837"/>
      <c r="S74" s="837"/>
      <c r="T74" s="837"/>
      <c r="U74" s="838"/>
      <c r="V74" s="836">
        <v>17</v>
      </c>
      <c r="W74" s="837"/>
      <c r="X74" s="837"/>
      <c r="Y74" s="837"/>
      <c r="Z74" s="838"/>
      <c r="AA74" s="836">
        <v>4</v>
      </c>
      <c r="AB74" s="837"/>
      <c r="AC74" s="837"/>
      <c r="AD74" s="837"/>
      <c r="AE74" s="838"/>
      <c r="AF74" s="836">
        <v>4</v>
      </c>
      <c r="AG74" s="837"/>
      <c r="AH74" s="837"/>
      <c r="AI74" s="837"/>
      <c r="AJ74" s="838"/>
      <c r="AK74" s="836">
        <v>15</v>
      </c>
      <c r="AL74" s="837"/>
      <c r="AM74" s="837"/>
      <c r="AN74" s="837"/>
      <c r="AO74" s="838"/>
      <c r="AP74" s="836" t="s">
        <v>543</v>
      </c>
      <c r="AQ74" s="837"/>
      <c r="AR74" s="837"/>
      <c r="AS74" s="837"/>
      <c r="AT74" s="838"/>
      <c r="AU74" s="836" t="s">
        <v>543</v>
      </c>
      <c r="AV74" s="837"/>
      <c r="AW74" s="837"/>
      <c r="AX74" s="837"/>
      <c r="AY74" s="838"/>
      <c r="AZ74" s="897"/>
      <c r="BA74" s="897"/>
      <c r="BB74" s="897"/>
      <c r="BC74" s="897"/>
      <c r="BD74" s="898"/>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x14ac:dyDescent="0.15">
      <c r="A75" s="212">
        <v>8</v>
      </c>
      <c r="B75" s="892" t="s">
        <v>550</v>
      </c>
      <c r="C75" s="893"/>
      <c r="D75" s="893"/>
      <c r="E75" s="893"/>
      <c r="F75" s="893"/>
      <c r="G75" s="893"/>
      <c r="H75" s="893"/>
      <c r="I75" s="893"/>
      <c r="J75" s="893"/>
      <c r="K75" s="893"/>
      <c r="L75" s="893"/>
      <c r="M75" s="893"/>
      <c r="N75" s="893"/>
      <c r="O75" s="893"/>
      <c r="P75" s="894"/>
      <c r="Q75" s="896">
        <v>51</v>
      </c>
      <c r="R75" s="850"/>
      <c r="S75" s="850"/>
      <c r="T75" s="850"/>
      <c r="U75" s="850"/>
      <c r="V75" s="850">
        <v>33</v>
      </c>
      <c r="W75" s="850"/>
      <c r="X75" s="850"/>
      <c r="Y75" s="850"/>
      <c r="Z75" s="850"/>
      <c r="AA75" s="850">
        <v>17</v>
      </c>
      <c r="AB75" s="850"/>
      <c r="AC75" s="850"/>
      <c r="AD75" s="850"/>
      <c r="AE75" s="850"/>
      <c r="AF75" s="850">
        <v>14</v>
      </c>
      <c r="AG75" s="850"/>
      <c r="AH75" s="850"/>
      <c r="AI75" s="850"/>
      <c r="AJ75" s="850"/>
      <c r="AK75" s="850">
        <v>21</v>
      </c>
      <c r="AL75" s="850"/>
      <c r="AM75" s="850"/>
      <c r="AN75" s="850"/>
      <c r="AO75" s="850"/>
      <c r="AP75" s="836" t="s">
        <v>543</v>
      </c>
      <c r="AQ75" s="837"/>
      <c r="AR75" s="837"/>
      <c r="AS75" s="837"/>
      <c r="AT75" s="838"/>
      <c r="AU75" s="836" t="s">
        <v>543</v>
      </c>
      <c r="AV75" s="837"/>
      <c r="AW75" s="837"/>
      <c r="AX75" s="837"/>
      <c r="AY75" s="838"/>
      <c r="AZ75" s="897"/>
      <c r="BA75" s="897"/>
      <c r="BB75" s="897"/>
      <c r="BC75" s="897"/>
      <c r="BD75" s="898"/>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x14ac:dyDescent="0.15">
      <c r="A76" s="212">
        <v>9</v>
      </c>
      <c r="B76" s="892" t="s">
        <v>551</v>
      </c>
      <c r="C76" s="893"/>
      <c r="D76" s="893"/>
      <c r="E76" s="893"/>
      <c r="F76" s="893"/>
      <c r="G76" s="893"/>
      <c r="H76" s="893"/>
      <c r="I76" s="893"/>
      <c r="J76" s="893"/>
      <c r="K76" s="893"/>
      <c r="L76" s="893"/>
      <c r="M76" s="893"/>
      <c r="N76" s="893"/>
      <c r="O76" s="893"/>
      <c r="P76" s="894"/>
      <c r="Q76" s="895">
        <v>382</v>
      </c>
      <c r="R76" s="837"/>
      <c r="S76" s="837"/>
      <c r="T76" s="837"/>
      <c r="U76" s="838"/>
      <c r="V76" s="836">
        <v>351</v>
      </c>
      <c r="W76" s="837"/>
      <c r="X76" s="837"/>
      <c r="Y76" s="837"/>
      <c r="Z76" s="838"/>
      <c r="AA76" s="836">
        <v>31</v>
      </c>
      <c r="AB76" s="837"/>
      <c r="AC76" s="837"/>
      <c r="AD76" s="837"/>
      <c r="AE76" s="838"/>
      <c r="AF76" s="836">
        <v>31</v>
      </c>
      <c r="AG76" s="837"/>
      <c r="AH76" s="837"/>
      <c r="AI76" s="837"/>
      <c r="AJ76" s="838"/>
      <c r="AK76" s="836" t="s">
        <v>543</v>
      </c>
      <c r="AL76" s="837"/>
      <c r="AM76" s="837"/>
      <c r="AN76" s="837"/>
      <c r="AO76" s="838"/>
      <c r="AP76" s="836">
        <v>589</v>
      </c>
      <c r="AQ76" s="837"/>
      <c r="AR76" s="837"/>
      <c r="AS76" s="837"/>
      <c r="AT76" s="838"/>
      <c r="AU76" s="836">
        <v>19</v>
      </c>
      <c r="AV76" s="837"/>
      <c r="AW76" s="837"/>
      <c r="AX76" s="837"/>
      <c r="AY76" s="838"/>
      <c r="AZ76" s="897"/>
      <c r="BA76" s="897"/>
      <c r="BB76" s="897"/>
      <c r="BC76" s="897"/>
      <c r="BD76" s="898"/>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x14ac:dyDescent="0.15">
      <c r="A77" s="212">
        <v>10</v>
      </c>
      <c r="B77" s="892" t="s">
        <v>552</v>
      </c>
      <c r="C77" s="893"/>
      <c r="D77" s="893"/>
      <c r="E77" s="893"/>
      <c r="F77" s="893"/>
      <c r="G77" s="893"/>
      <c r="H77" s="893"/>
      <c r="I77" s="893"/>
      <c r="J77" s="893"/>
      <c r="K77" s="893"/>
      <c r="L77" s="893"/>
      <c r="M77" s="893"/>
      <c r="N77" s="893"/>
      <c r="O77" s="893"/>
      <c r="P77" s="894"/>
      <c r="Q77" s="896">
        <v>4587</v>
      </c>
      <c r="R77" s="850"/>
      <c r="S77" s="850"/>
      <c r="T77" s="850"/>
      <c r="U77" s="850"/>
      <c r="V77" s="850">
        <v>4520</v>
      </c>
      <c r="W77" s="850"/>
      <c r="X77" s="850"/>
      <c r="Y77" s="850"/>
      <c r="Z77" s="850"/>
      <c r="AA77" s="850">
        <v>67</v>
      </c>
      <c r="AB77" s="850"/>
      <c r="AC77" s="850"/>
      <c r="AD77" s="850"/>
      <c r="AE77" s="850"/>
      <c r="AF77" s="850">
        <v>67</v>
      </c>
      <c r="AG77" s="850"/>
      <c r="AH77" s="850"/>
      <c r="AI77" s="850"/>
      <c r="AJ77" s="850"/>
      <c r="AK77" s="850">
        <v>146</v>
      </c>
      <c r="AL77" s="850"/>
      <c r="AM77" s="850"/>
      <c r="AN77" s="850"/>
      <c r="AO77" s="850"/>
      <c r="AP77" s="850">
        <v>299</v>
      </c>
      <c r="AQ77" s="850"/>
      <c r="AR77" s="850"/>
      <c r="AS77" s="850"/>
      <c r="AT77" s="850"/>
      <c r="AU77" s="836" t="s">
        <v>543</v>
      </c>
      <c r="AV77" s="837"/>
      <c r="AW77" s="837"/>
      <c r="AX77" s="837"/>
      <c r="AY77" s="838"/>
      <c r="AZ77" s="897"/>
      <c r="BA77" s="897"/>
      <c r="BB77" s="897"/>
      <c r="BC77" s="897"/>
      <c r="BD77" s="898"/>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x14ac:dyDescent="0.15">
      <c r="A78" s="212">
        <v>11</v>
      </c>
      <c r="B78" s="892" t="s">
        <v>553</v>
      </c>
      <c r="C78" s="893"/>
      <c r="D78" s="893"/>
      <c r="E78" s="893"/>
      <c r="F78" s="893"/>
      <c r="G78" s="893"/>
      <c r="H78" s="893"/>
      <c r="I78" s="893"/>
      <c r="J78" s="893"/>
      <c r="K78" s="893"/>
      <c r="L78" s="893"/>
      <c r="M78" s="893"/>
      <c r="N78" s="893"/>
      <c r="O78" s="893"/>
      <c r="P78" s="894"/>
      <c r="Q78" s="895">
        <v>177</v>
      </c>
      <c r="R78" s="837"/>
      <c r="S78" s="837"/>
      <c r="T78" s="837"/>
      <c r="U78" s="838"/>
      <c r="V78" s="836">
        <v>173</v>
      </c>
      <c r="W78" s="837"/>
      <c r="X78" s="837"/>
      <c r="Y78" s="837"/>
      <c r="Z78" s="838"/>
      <c r="AA78" s="836">
        <v>5</v>
      </c>
      <c r="AB78" s="837"/>
      <c r="AC78" s="837"/>
      <c r="AD78" s="837"/>
      <c r="AE78" s="838"/>
      <c r="AF78" s="836">
        <v>5</v>
      </c>
      <c r="AG78" s="837"/>
      <c r="AH78" s="837"/>
      <c r="AI78" s="837"/>
      <c r="AJ78" s="838"/>
      <c r="AK78" s="836" t="s">
        <v>543</v>
      </c>
      <c r="AL78" s="837"/>
      <c r="AM78" s="837"/>
      <c r="AN78" s="837"/>
      <c r="AO78" s="838"/>
      <c r="AP78" s="836">
        <v>150</v>
      </c>
      <c r="AQ78" s="837"/>
      <c r="AR78" s="837"/>
      <c r="AS78" s="837"/>
      <c r="AT78" s="838"/>
      <c r="AU78" s="850">
        <v>93</v>
      </c>
      <c r="AV78" s="850"/>
      <c r="AW78" s="850"/>
      <c r="AX78" s="850"/>
      <c r="AY78" s="850"/>
      <c r="AZ78" s="897"/>
      <c r="BA78" s="897"/>
      <c r="BB78" s="897"/>
      <c r="BC78" s="897"/>
      <c r="BD78" s="898"/>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x14ac:dyDescent="0.15">
      <c r="A79" s="212">
        <v>12</v>
      </c>
      <c r="B79" s="892" t="s">
        <v>554</v>
      </c>
      <c r="C79" s="893"/>
      <c r="D79" s="893"/>
      <c r="E79" s="893"/>
      <c r="F79" s="893"/>
      <c r="G79" s="893"/>
      <c r="H79" s="893"/>
      <c r="I79" s="893"/>
      <c r="J79" s="893"/>
      <c r="K79" s="893"/>
      <c r="L79" s="893"/>
      <c r="M79" s="893"/>
      <c r="N79" s="893"/>
      <c r="O79" s="893"/>
      <c r="P79" s="894"/>
      <c r="Q79" s="895">
        <v>4713</v>
      </c>
      <c r="R79" s="837"/>
      <c r="S79" s="837"/>
      <c r="T79" s="837"/>
      <c r="U79" s="838"/>
      <c r="V79" s="836">
        <v>4615</v>
      </c>
      <c r="W79" s="837"/>
      <c r="X79" s="837"/>
      <c r="Y79" s="837"/>
      <c r="Z79" s="838"/>
      <c r="AA79" s="836">
        <v>98</v>
      </c>
      <c r="AB79" s="837"/>
      <c r="AC79" s="837"/>
      <c r="AD79" s="837"/>
      <c r="AE79" s="838"/>
      <c r="AF79" s="836">
        <v>98</v>
      </c>
      <c r="AG79" s="837"/>
      <c r="AH79" s="837"/>
      <c r="AI79" s="837"/>
      <c r="AJ79" s="838"/>
      <c r="AK79" s="836">
        <v>628</v>
      </c>
      <c r="AL79" s="837"/>
      <c r="AM79" s="837"/>
      <c r="AN79" s="837"/>
      <c r="AO79" s="838"/>
      <c r="AP79" s="836">
        <v>1907</v>
      </c>
      <c r="AQ79" s="837"/>
      <c r="AR79" s="837"/>
      <c r="AS79" s="837"/>
      <c r="AT79" s="838"/>
      <c r="AU79" s="850">
        <v>21</v>
      </c>
      <c r="AV79" s="850"/>
      <c r="AW79" s="850"/>
      <c r="AX79" s="850"/>
      <c r="AY79" s="850"/>
      <c r="AZ79" s="897"/>
      <c r="BA79" s="897"/>
      <c r="BB79" s="897"/>
      <c r="BC79" s="897"/>
      <c r="BD79" s="898"/>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x14ac:dyDescent="0.15">
      <c r="A80" s="212">
        <v>13</v>
      </c>
      <c r="B80" s="892" t="s">
        <v>555</v>
      </c>
      <c r="C80" s="893"/>
      <c r="D80" s="893"/>
      <c r="E80" s="893"/>
      <c r="F80" s="893"/>
      <c r="G80" s="893"/>
      <c r="H80" s="893"/>
      <c r="I80" s="893"/>
      <c r="J80" s="893"/>
      <c r="K80" s="893"/>
      <c r="L80" s="893"/>
      <c r="M80" s="893"/>
      <c r="N80" s="893"/>
      <c r="O80" s="893"/>
      <c r="P80" s="894"/>
      <c r="Q80" s="895">
        <v>383</v>
      </c>
      <c r="R80" s="837"/>
      <c r="S80" s="837"/>
      <c r="T80" s="837"/>
      <c r="U80" s="838"/>
      <c r="V80" s="836">
        <v>359</v>
      </c>
      <c r="W80" s="837"/>
      <c r="X80" s="837"/>
      <c r="Y80" s="837"/>
      <c r="Z80" s="838"/>
      <c r="AA80" s="836">
        <v>24</v>
      </c>
      <c r="AB80" s="837"/>
      <c r="AC80" s="837"/>
      <c r="AD80" s="837"/>
      <c r="AE80" s="838"/>
      <c r="AF80" s="836">
        <v>24</v>
      </c>
      <c r="AG80" s="837"/>
      <c r="AH80" s="837"/>
      <c r="AI80" s="837"/>
      <c r="AJ80" s="838"/>
      <c r="AK80" s="836" t="s">
        <v>543</v>
      </c>
      <c r="AL80" s="837"/>
      <c r="AM80" s="837"/>
      <c r="AN80" s="837"/>
      <c r="AO80" s="838"/>
      <c r="AP80" s="836" t="s">
        <v>543</v>
      </c>
      <c r="AQ80" s="837"/>
      <c r="AR80" s="837"/>
      <c r="AS80" s="837"/>
      <c r="AT80" s="838"/>
      <c r="AU80" s="836" t="s">
        <v>543</v>
      </c>
      <c r="AV80" s="837"/>
      <c r="AW80" s="837"/>
      <c r="AX80" s="837"/>
      <c r="AY80" s="838"/>
      <c r="AZ80" s="897"/>
      <c r="BA80" s="897"/>
      <c r="BB80" s="897"/>
      <c r="BC80" s="897"/>
      <c r="BD80" s="898"/>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x14ac:dyDescent="0.15">
      <c r="A81" s="212">
        <v>14</v>
      </c>
      <c r="B81" s="892" t="s">
        <v>556</v>
      </c>
      <c r="C81" s="893"/>
      <c r="D81" s="893"/>
      <c r="E81" s="893"/>
      <c r="F81" s="893"/>
      <c r="G81" s="893"/>
      <c r="H81" s="893"/>
      <c r="I81" s="893"/>
      <c r="J81" s="893"/>
      <c r="K81" s="893"/>
      <c r="L81" s="893"/>
      <c r="M81" s="893"/>
      <c r="N81" s="893"/>
      <c r="O81" s="893"/>
      <c r="P81" s="894"/>
      <c r="Q81" s="895">
        <v>197</v>
      </c>
      <c r="R81" s="837"/>
      <c r="S81" s="837"/>
      <c r="T81" s="837"/>
      <c r="U81" s="838"/>
      <c r="V81" s="836">
        <v>189</v>
      </c>
      <c r="W81" s="837"/>
      <c r="X81" s="837"/>
      <c r="Y81" s="837"/>
      <c r="Z81" s="838"/>
      <c r="AA81" s="836">
        <v>8</v>
      </c>
      <c r="AB81" s="837"/>
      <c r="AC81" s="837"/>
      <c r="AD81" s="837"/>
      <c r="AE81" s="838"/>
      <c r="AF81" s="836">
        <v>8</v>
      </c>
      <c r="AG81" s="837"/>
      <c r="AH81" s="837"/>
      <c r="AI81" s="837"/>
      <c r="AJ81" s="838"/>
      <c r="AK81" s="836" t="s">
        <v>543</v>
      </c>
      <c r="AL81" s="837"/>
      <c r="AM81" s="837"/>
      <c r="AN81" s="837"/>
      <c r="AO81" s="838"/>
      <c r="AP81" s="836" t="s">
        <v>543</v>
      </c>
      <c r="AQ81" s="837"/>
      <c r="AR81" s="837"/>
      <c r="AS81" s="837"/>
      <c r="AT81" s="838"/>
      <c r="AU81" s="836" t="s">
        <v>543</v>
      </c>
      <c r="AV81" s="837"/>
      <c r="AW81" s="837"/>
      <c r="AX81" s="837"/>
      <c r="AY81" s="838"/>
      <c r="AZ81" s="897"/>
      <c r="BA81" s="897"/>
      <c r="BB81" s="897"/>
      <c r="BC81" s="897"/>
      <c r="BD81" s="898"/>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x14ac:dyDescent="0.15">
      <c r="A82" s="212">
        <v>15</v>
      </c>
      <c r="B82" s="892"/>
      <c r="C82" s="893"/>
      <c r="D82" s="893"/>
      <c r="E82" s="893"/>
      <c r="F82" s="893"/>
      <c r="G82" s="893"/>
      <c r="H82" s="893"/>
      <c r="I82" s="893"/>
      <c r="J82" s="893"/>
      <c r="K82" s="893"/>
      <c r="L82" s="893"/>
      <c r="M82" s="893"/>
      <c r="N82" s="893"/>
      <c r="O82" s="893"/>
      <c r="P82" s="894"/>
      <c r="Q82" s="895"/>
      <c r="R82" s="837"/>
      <c r="S82" s="837"/>
      <c r="T82" s="837"/>
      <c r="U82" s="838"/>
      <c r="V82" s="836"/>
      <c r="W82" s="837"/>
      <c r="X82" s="837"/>
      <c r="Y82" s="837"/>
      <c r="Z82" s="838"/>
      <c r="AA82" s="836"/>
      <c r="AB82" s="837"/>
      <c r="AC82" s="837"/>
      <c r="AD82" s="837"/>
      <c r="AE82" s="838"/>
      <c r="AF82" s="836"/>
      <c r="AG82" s="837"/>
      <c r="AH82" s="837"/>
      <c r="AI82" s="837"/>
      <c r="AJ82" s="838"/>
      <c r="AK82" s="836"/>
      <c r="AL82" s="837"/>
      <c r="AM82" s="837"/>
      <c r="AN82" s="837"/>
      <c r="AO82" s="838"/>
      <c r="AP82" s="836"/>
      <c r="AQ82" s="837"/>
      <c r="AR82" s="837"/>
      <c r="AS82" s="837"/>
      <c r="AT82" s="838"/>
      <c r="AU82" s="850"/>
      <c r="AV82" s="850"/>
      <c r="AW82" s="850"/>
      <c r="AX82" s="850"/>
      <c r="AY82" s="850"/>
      <c r="AZ82" s="897"/>
      <c r="BA82" s="897"/>
      <c r="BB82" s="897"/>
      <c r="BC82" s="897"/>
      <c r="BD82" s="898"/>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x14ac:dyDescent="0.15">
      <c r="A83" s="212">
        <v>16</v>
      </c>
      <c r="B83" s="892"/>
      <c r="C83" s="893"/>
      <c r="D83" s="893"/>
      <c r="E83" s="893"/>
      <c r="F83" s="893"/>
      <c r="G83" s="893"/>
      <c r="H83" s="893"/>
      <c r="I83" s="893"/>
      <c r="J83" s="893"/>
      <c r="K83" s="893"/>
      <c r="L83" s="893"/>
      <c r="M83" s="893"/>
      <c r="N83" s="893"/>
      <c r="O83" s="893"/>
      <c r="P83" s="894"/>
      <c r="Q83" s="896"/>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7"/>
      <c r="BA83" s="897"/>
      <c r="BB83" s="897"/>
      <c r="BC83" s="897"/>
      <c r="BD83" s="898"/>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x14ac:dyDescent="0.15">
      <c r="A84" s="212">
        <v>17</v>
      </c>
      <c r="B84" s="892"/>
      <c r="C84" s="893"/>
      <c r="D84" s="893"/>
      <c r="E84" s="893"/>
      <c r="F84" s="893"/>
      <c r="G84" s="893"/>
      <c r="H84" s="893"/>
      <c r="I84" s="893"/>
      <c r="J84" s="893"/>
      <c r="K84" s="893"/>
      <c r="L84" s="893"/>
      <c r="M84" s="893"/>
      <c r="N84" s="893"/>
      <c r="O84" s="893"/>
      <c r="P84" s="894"/>
      <c r="Q84" s="896"/>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7"/>
      <c r="BA84" s="897"/>
      <c r="BB84" s="897"/>
      <c r="BC84" s="897"/>
      <c r="BD84" s="898"/>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x14ac:dyDescent="0.15">
      <c r="A85" s="212">
        <v>18</v>
      </c>
      <c r="B85" s="892"/>
      <c r="C85" s="893"/>
      <c r="D85" s="893"/>
      <c r="E85" s="893"/>
      <c r="F85" s="893"/>
      <c r="G85" s="893"/>
      <c r="H85" s="893"/>
      <c r="I85" s="893"/>
      <c r="J85" s="893"/>
      <c r="K85" s="893"/>
      <c r="L85" s="893"/>
      <c r="M85" s="893"/>
      <c r="N85" s="893"/>
      <c r="O85" s="893"/>
      <c r="P85" s="894"/>
      <c r="Q85" s="896"/>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7"/>
      <c r="BA85" s="897"/>
      <c r="BB85" s="897"/>
      <c r="BC85" s="897"/>
      <c r="BD85" s="898"/>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x14ac:dyDescent="0.15">
      <c r="A86" s="212">
        <v>19</v>
      </c>
      <c r="B86" s="892"/>
      <c r="C86" s="893"/>
      <c r="D86" s="893"/>
      <c r="E86" s="893"/>
      <c r="F86" s="893"/>
      <c r="G86" s="893"/>
      <c r="H86" s="893"/>
      <c r="I86" s="893"/>
      <c r="J86" s="893"/>
      <c r="K86" s="893"/>
      <c r="L86" s="893"/>
      <c r="M86" s="893"/>
      <c r="N86" s="893"/>
      <c r="O86" s="893"/>
      <c r="P86" s="894"/>
      <c r="Q86" s="896"/>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7"/>
      <c r="BA86" s="897"/>
      <c r="BB86" s="897"/>
      <c r="BC86" s="897"/>
      <c r="BD86" s="898"/>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x14ac:dyDescent="0.15">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x14ac:dyDescent="0.2">
      <c r="A88" s="215" t="s">
        <v>363</v>
      </c>
      <c r="B88" s="808" t="s">
        <v>394</v>
      </c>
      <c r="C88" s="809"/>
      <c r="D88" s="809"/>
      <c r="E88" s="809"/>
      <c r="F88" s="809"/>
      <c r="G88" s="809"/>
      <c r="H88" s="809"/>
      <c r="I88" s="809"/>
      <c r="J88" s="809"/>
      <c r="K88" s="809"/>
      <c r="L88" s="809"/>
      <c r="M88" s="809"/>
      <c r="N88" s="809"/>
      <c r="O88" s="809"/>
      <c r="P88" s="810"/>
      <c r="Q88" s="857"/>
      <c r="R88" s="858"/>
      <c r="S88" s="858"/>
      <c r="T88" s="858"/>
      <c r="U88" s="858"/>
      <c r="V88" s="858"/>
      <c r="W88" s="858"/>
      <c r="X88" s="858"/>
      <c r="Y88" s="858"/>
      <c r="Z88" s="858"/>
      <c r="AA88" s="858"/>
      <c r="AB88" s="858"/>
      <c r="AC88" s="858"/>
      <c r="AD88" s="858"/>
      <c r="AE88" s="858"/>
      <c r="AF88" s="861">
        <v>11902</v>
      </c>
      <c r="AG88" s="861"/>
      <c r="AH88" s="861"/>
      <c r="AI88" s="861"/>
      <c r="AJ88" s="861"/>
      <c r="AK88" s="858"/>
      <c r="AL88" s="858"/>
      <c r="AM88" s="858"/>
      <c r="AN88" s="858"/>
      <c r="AO88" s="858"/>
      <c r="AP88" s="861">
        <v>3585</v>
      </c>
      <c r="AQ88" s="861"/>
      <c r="AR88" s="861"/>
      <c r="AS88" s="861"/>
      <c r="AT88" s="861"/>
      <c r="AU88" s="861">
        <v>150</v>
      </c>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395</v>
      </c>
      <c r="BS102" s="809"/>
      <c r="BT102" s="809"/>
      <c r="BU102" s="809"/>
      <c r="BV102" s="809"/>
      <c r="BW102" s="809"/>
      <c r="BX102" s="809"/>
      <c r="BY102" s="809"/>
      <c r="BZ102" s="809"/>
      <c r="CA102" s="809"/>
      <c r="CB102" s="809"/>
      <c r="CC102" s="809"/>
      <c r="CD102" s="809"/>
      <c r="CE102" s="809"/>
      <c r="CF102" s="809"/>
      <c r="CG102" s="810"/>
      <c r="CH102" s="906"/>
      <c r="CI102" s="907"/>
      <c r="CJ102" s="907"/>
      <c r="CK102" s="907"/>
      <c r="CL102" s="908"/>
      <c r="CM102" s="906"/>
      <c r="CN102" s="907"/>
      <c r="CO102" s="907"/>
      <c r="CP102" s="907"/>
      <c r="CQ102" s="908"/>
      <c r="CR102" s="909">
        <v>5</v>
      </c>
      <c r="CS102" s="869"/>
      <c r="CT102" s="869"/>
      <c r="CU102" s="869"/>
      <c r="CV102" s="910"/>
      <c r="CW102" s="909" t="s">
        <v>560</v>
      </c>
      <c r="CX102" s="869"/>
      <c r="CY102" s="869"/>
      <c r="CZ102" s="869"/>
      <c r="DA102" s="910"/>
      <c r="DB102" s="909">
        <v>74</v>
      </c>
      <c r="DC102" s="869"/>
      <c r="DD102" s="869"/>
      <c r="DE102" s="869"/>
      <c r="DF102" s="910"/>
      <c r="DG102" s="909" t="s">
        <v>561</v>
      </c>
      <c r="DH102" s="869"/>
      <c r="DI102" s="869"/>
      <c r="DJ102" s="869"/>
      <c r="DK102" s="910"/>
      <c r="DL102" s="909" t="s">
        <v>562</v>
      </c>
      <c r="DM102" s="869"/>
      <c r="DN102" s="869"/>
      <c r="DO102" s="869"/>
      <c r="DP102" s="910"/>
      <c r="DQ102" s="909" t="s">
        <v>560</v>
      </c>
      <c r="DR102" s="869"/>
      <c r="DS102" s="869"/>
      <c r="DT102" s="869"/>
      <c r="DU102" s="910"/>
      <c r="DV102" s="935"/>
      <c r="DW102" s="936"/>
      <c r="DX102" s="936"/>
      <c r="DY102" s="936"/>
      <c r="DZ102" s="93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396</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397</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0" t="s">
        <v>400</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401</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x14ac:dyDescent="0.15">
      <c r="A109" s="933" t="s">
        <v>402</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403</v>
      </c>
      <c r="AB109" s="912"/>
      <c r="AC109" s="912"/>
      <c r="AD109" s="912"/>
      <c r="AE109" s="913"/>
      <c r="AF109" s="911" t="s">
        <v>284</v>
      </c>
      <c r="AG109" s="912"/>
      <c r="AH109" s="912"/>
      <c r="AI109" s="912"/>
      <c r="AJ109" s="913"/>
      <c r="AK109" s="911" t="s">
        <v>283</v>
      </c>
      <c r="AL109" s="912"/>
      <c r="AM109" s="912"/>
      <c r="AN109" s="912"/>
      <c r="AO109" s="913"/>
      <c r="AP109" s="911" t="s">
        <v>404</v>
      </c>
      <c r="AQ109" s="912"/>
      <c r="AR109" s="912"/>
      <c r="AS109" s="912"/>
      <c r="AT109" s="914"/>
      <c r="AU109" s="933" t="s">
        <v>402</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403</v>
      </c>
      <c r="BR109" s="912"/>
      <c r="BS109" s="912"/>
      <c r="BT109" s="912"/>
      <c r="BU109" s="913"/>
      <c r="BV109" s="911" t="s">
        <v>284</v>
      </c>
      <c r="BW109" s="912"/>
      <c r="BX109" s="912"/>
      <c r="BY109" s="912"/>
      <c r="BZ109" s="913"/>
      <c r="CA109" s="911" t="s">
        <v>283</v>
      </c>
      <c r="CB109" s="912"/>
      <c r="CC109" s="912"/>
      <c r="CD109" s="912"/>
      <c r="CE109" s="913"/>
      <c r="CF109" s="934" t="s">
        <v>404</v>
      </c>
      <c r="CG109" s="934"/>
      <c r="CH109" s="934"/>
      <c r="CI109" s="934"/>
      <c r="CJ109" s="934"/>
      <c r="CK109" s="911" t="s">
        <v>405</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403</v>
      </c>
      <c r="DH109" s="912"/>
      <c r="DI109" s="912"/>
      <c r="DJ109" s="912"/>
      <c r="DK109" s="913"/>
      <c r="DL109" s="911" t="s">
        <v>284</v>
      </c>
      <c r="DM109" s="912"/>
      <c r="DN109" s="912"/>
      <c r="DO109" s="912"/>
      <c r="DP109" s="913"/>
      <c r="DQ109" s="911" t="s">
        <v>283</v>
      </c>
      <c r="DR109" s="912"/>
      <c r="DS109" s="912"/>
      <c r="DT109" s="912"/>
      <c r="DU109" s="913"/>
      <c r="DV109" s="911" t="s">
        <v>404</v>
      </c>
      <c r="DW109" s="912"/>
      <c r="DX109" s="912"/>
      <c r="DY109" s="912"/>
      <c r="DZ109" s="914"/>
    </row>
    <row r="110" spans="1:131" s="197" customFormat="1" ht="26.25" customHeight="1" x14ac:dyDescent="0.15">
      <c r="A110" s="915" t="s">
        <v>406</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228564</v>
      </c>
      <c r="AB110" s="919"/>
      <c r="AC110" s="919"/>
      <c r="AD110" s="919"/>
      <c r="AE110" s="920"/>
      <c r="AF110" s="921">
        <v>218622</v>
      </c>
      <c r="AG110" s="919"/>
      <c r="AH110" s="919"/>
      <c r="AI110" s="919"/>
      <c r="AJ110" s="920"/>
      <c r="AK110" s="921">
        <v>223425</v>
      </c>
      <c r="AL110" s="919"/>
      <c r="AM110" s="919"/>
      <c r="AN110" s="919"/>
      <c r="AO110" s="920"/>
      <c r="AP110" s="922">
        <v>12.6</v>
      </c>
      <c r="AQ110" s="923"/>
      <c r="AR110" s="923"/>
      <c r="AS110" s="923"/>
      <c r="AT110" s="924"/>
      <c r="AU110" s="925" t="s">
        <v>60</v>
      </c>
      <c r="AV110" s="926"/>
      <c r="AW110" s="926"/>
      <c r="AX110" s="926"/>
      <c r="AY110" s="927"/>
      <c r="AZ110" s="969" t="s">
        <v>407</v>
      </c>
      <c r="BA110" s="916"/>
      <c r="BB110" s="916"/>
      <c r="BC110" s="916"/>
      <c r="BD110" s="916"/>
      <c r="BE110" s="916"/>
      <c r="BF110" s="916"/>
      <c r="BG110" s="916"/>
      <c r="BH110" s="916"/>
      <c r="BI110" s="916"/>
      <c r="BJ110" s="916"/>
      <c r="BK110" s="916"/>
      <c r="BL110" s="916"/>
      <c r="BM110" s="916"/>
      <c r="BN110" s="916"/>
      <c r="BO110" s="916"/>
      <c r="BP110" s="917"/>
      <c r="BQ110" s="955">
        <v>2056347</v>
      </c>
      <c r="BR110" s="956"/>
      <c r="BS110" s="956"/>
      <c r="BT110" s="956"/>
      <c r="BU110" s="956"/>
      <c r="BV110" s="956">
        <v>2208907</v>
      </c>
      <c r="BW110" s="956"/>
      <c r="BX110" s="956"/>
      <c r="BY110" s="956"/>
      <c r="BZ110" s="956"/>
      <c r="CA110" s="956">
        <v>2374689</v>
      </c>
      <c r="CB110" s="956"/>
      <c r="CC110" s="956"/>
      <c r="CD110" s="956"/>
      <c r="CE110" s="956"/>
      <c r="CF110" s="970">
        <v>133.4</v>
      </c>
      <c r="CG110" s="971"/>
      <c r="CH110" s="971"/>
      <c r="CI110" s="971"/>
      <c r="CJ110" s="971"/>
      <c r="CK110" s="972" t="s">
        <v>408</v>
      </c>
      <c r="CL110" s="973"/>
      <c r="CM110" s="952" t="s">
        <v>409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109</v>
      </c>
      <c r="DH110" s="956"/>
      <c r="DI110" s="956"/>
      <c r="DJ110" s="956"/>
      <c r="DK110" s="956"/>
      <c r="DL110" s="956" t="s">
        <v>109</v>
      </c>
      <c r="DM110" s="956"/>
      <c r="DN110" s="956"/>
      <c r="DO110" s="956"/>
      <c r="DP110" s="956"/>
      <c r="DQ110" s="956" t="s">
        <v>109</v>
      </c>
      <c r="DR110" s="956"/>
      <c r="DS110" s="956"/>
      <c r="DT110" s="956"/>
      <c r="DU110" s="956"/>
      <c r="DV110" s="957" t="s">
        <v>109</v>
      </c>
      <c r="DW110" s="957"/>
      <c r="DX110" s="957"/>
      <c r="DY110" s="957"/>
      <c r="DZ110" s="958"/>
    </row>
    <row r="111" spans="1:131" s="197" customFormat="1" ht="26.25" customHeight="1" x14ac:dyDescent="0.15">
      <c r="A111" s="959" t="s">
        <v>410</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411</v>
      </c>
      <c r="AB111" s="963"/>
      <c r="AC111" s="963"/>
      <c r="AD111" s="963"/>
      <c r="AE111" s="964"/>
      <c r="AF111" s="965" t="s">
        <v>411</v>
      </c>
      <c r="AG111" s="963"/>
      <c r="AH111" s="963"/>
      <c r="AI111" s="963"/>
      <c r="AJ111" s="964"/>
      <c r="AK111" s="965" t="s">
        <v>411</v>
      </c>
      <c r="AL111" s="963"/>
      <c r="AM111" s="963"/>
      <c r="AN111" s="963"/>
      <c r="AO111" s="964"/>
      <c r="AP111" s="966" t="s">
        <v>411</v>
      </c>
      <c r="AQ111" s="967"/>
      <c r="AR111" s="967"/>
      <c r="AS111" s="967"/>
      <c r="AT111" s="968"/>
      <c r="AU111" s="928"/>
      <c r="AV111" s="929"/>
      <c r="AW111" s="929"/>
      <c r="AX111" s="929"/>
      <c r="AY111" s="930"/>
      <c r="AZ111" s="978" t="s">
        <v>412</v>
      </c>
      <c r="BA111" s="979"/>
      <c r="BB111" s="979"/>
      <c r="BC111" s="979"/>
      <c r="BD111" s="979"/>
      <c r="BE111" s="979"/>
      <c r="BF111" s="979"/>
      <c r="BG111" s="979"/>
      <c r="BH111" s="979"/>
      <c r="BI111" s="979"/>
      <c r="BJ111" s="979"/>
      <c r="BK111" s="979"/>
      <c r="BL111" s="979"/>
      <c r="BM111" s="979"/>
      <c r="BN111" s="979"/>
      <c r="BO111" s="979"/>
      <c r="BP111" s="980"/>
      <c r="BQ111" s="948">
        <v>120012</v>
      </c>
      <c r="BR111" s="949"/>
      <c r="BS111" s="949"/>
      <c r="BT111" s="949"/>
      <c r="BU111" s="949"/>
      <c r="BV111" s="949">
        <v>765</v>
      </c>
      <c r="BW111" s="949"/>
      <c r="BX111" s="949"/>
      <c r="BY111" s="949"/>
      <c r="BZ111" s="949"/>
      <c r="CA111" s="949">
        <v>504</v>
      </c>
      <c r="CB111" s="949"/>
      <c r="CC111" s="949"/>
      <c r="CD111" s="949"/>
      <c r="CE111" s="949"/>
      <c r="CF111" s="943">
        <v>0</v>
      </c>
      <c r="CG111" s="944"/>
      <c r="CH111" s="944"/>
      <c r="CI111" s="944"/>
      <c r="CJ111" s="944"/>
      <c r="CK111" s="974"/>
      <c r="CL111" s="975"/>
      <c r="CM111" s="945" t="s">
        <v>413</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411</v>
      </c>
      <c r="DH111" s="949"/>
      <c r="DI111" s="949"/>
      <c r="DJ111" s="949"/>
      <c r="DK111" s="949"/>
      <c r="DL111" s="949" t="s">
        <v>411</v>
      </c>
      <c r="DM111" s="949"/>
      <c r="DN111" s="949"/>
      <c r="DO111" s="949"/>
      <c r="DP111" s="949"/>
      <c r="DQ111" s="949" t="s">
        <v>411</v>
      </c>
      <c r="DR111" s="949"/>
      <c r="DS111" s="949"/>
      <c r="DT111" s="949"/>
      <c r="DU111" s="949"/>
      <c r="DV111" s="950" t="s">
        <v>411</v>
      </c>
      <c r="DW111" s="950"/>
      <c r="DX111" s="950"/>
      <c r="DY111" s="950"/>
      <c r="DZ111" s="951"/>
    </row>
    <row r="112" spans="1:131" s="197" customFormat="1" ht="26.25" customHeight="1" x14ac:dyDescent="0.15">
      <c r="A112" s="981" t="s">
        <v>414</v>
      </c>
      <c r="B112" s="982"/>
      <c r="C112" s="979" t="s">
        <v>415</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411</v>
      </c>
      <c r="AB112" s="988"/>
      <c r="AC112" s="988"/>
      <c r="AD112" s="988"/>
      <c r="AE112" s="989"/>
      <c r="AF112" s="990" t="s">
        <v>411</v>
      </c>
      <c r="AG112" s="988"/>
      <c r="AH112" s="988"/>
      <c r="AI112" s="988"/>
      <c r="AJ112" s="989"/>
      <c r="AK112" s="990" t="s">
        <v>411</v>
      </c>
      <c r="AL112" s="988"/>
      <c r="AM112" s="988"/>
      <c r="AN112" s="988"/>
      <c r="AO112" s="989"/>
      <c r="AP112" s="991" t="s">
        <v>411</v>
      </c>
      <c r="AQ112" s="992"/>
      <c r="AR112" s="992"/>
      <c r="AS112" s="992"/>
      <c r="AT112" s="993"/>
      <c r="AU112" s="928"/>
      <c r="AV112" s="929"/>
      <c r="AW112" s="929"/>
      <c r="AX112" s="929"/>
      <c r="AY112" s="930"/>
      <c r="AZ112" s="978" t="s">
        <v>416</v>
      </c>
      <c r="BA112" s="979"/>
      <c r="BB112" s="979"/>
      <c r="BC112" s="979"/>
      <c r="BD112" s="979"/>
      <c r="BE112" s="979"/>
      <c r="BF112" s="979"/>
      <c r="BG112" s="979"/>
      <c r="BH112" s="979"/>
      <c r="BI112" s="979"/>
      <c r="BJ112" s="979"/>
      <c r="BK112" s="979"/>
      <c r="BL112" s="979"/>
      <c r="BM112" s="979"/>
      <c r="BN112" s="979"/>
      <c r="BO112" s="979"/>
      <c r="BP112" s="980"/>
      <c r="BQ112" s="948">
        <v>2679194</v>
      </c>
      <c r="BR112" s="949"/>
      <c r="BS112" s="949"/>
      <c r="BT112" s="949"/>
      <c r="BU112" s="949"/>
      <c r="BV112" s="949">
        <v>2515066</v>
      </c>
      <c r="BW112" s="949"/>
      <c r="BX112" s="949"/>
      <c r="BY112" s="949"/>
      <c r="BZ112" s="949"/>
      <c r="CA112" s="949">
        <v>2408593</v>
      </c>
      <c r="CB112" s="949"/>
      <c r="CC112" s="949"/>
      <c r="CD112" s="949"/>
      <c r="CE112" s="949"/>
      <c r="CF112" s="943">
        <v>135.30000000000001</v>
      </c>
      <c r="CG112" s="944"/>
      <c r="CH112" s="944"/>
      <c r="CI112" s="944"/>
      <c r="CJ112" s="944"/>
      <c r="CK112" s="974"/>
      <c r="CL112" s="975"/>
      <c r="CM112" s="945" t="s">
        <v>417</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411</v>
      </c>
      <c r="DH112" s="949"/>
      <c r="DI112" s="949"/>
      <c r="DJ112" s="949"/>
      <c r="DK112" s="949"/>
      <c r="DL112" s="949" t="s">
        <v>411</v>
      </c>
      <c r="DM112" s="949"/>
      <c r="DN112" s="949"/>
      <c r="DO112" s="949"/>
      <c r="DP112" s="949"/>
      <c r="DQ112" s="949" t="s">
        <v>411</v>
      </c>
      <c r="DR112" s="949"/>
      <c r="DS112" s="949"/>
      <c r="DT112" s="949"/>
      <c r="DU112" s="949"/>
      <c r="DV112" s="950" t="s">
        <v>411</v>
      </c>
      <c r="DW112" s="950"/>
      <c r="DX112" s="950"/>
      <c r="DY112" s="950"/>
      <c r="DZ112" s="951"/>
    </row>
    <row r="113" spans="1:130" s="197" customFormat="1" ht="26.25" customHeight="1" x14ac:dyDescent="0.15">
      <c r="A113" s="983"/>
      <c r="B113" s="984"/>
      <c r="C113" s="979" t="s">
        <v>418</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298532</v>
      </c>
      <c r="AB113" s="963"/>
      <c r="AC113" s="963"/>
      <c r="AD113" s="963"/>
      <c r="AE113" s="964"/>
      <c r="AF113" s="965">
        <v>280393</v>
      </c>
      <c r="AG113" s="963"/>
      <c r="AH113" s="963"/>
      <c r="AI113" s="963"/>
      <c r="AJ113" s="964"/>
      <c r="AK113" s="965">
        <v>288851</v>
      </c>
      <c r="AL113" s="963"/>
      <c r="AM113" s="963"/>
      <c r="AN113" s="963"/>
      <c r="AO113" s="964"/>
      <c r="AP113" s="966">
        <v>16.2</v>
      </c>
      <c r="AQ113" s="967"/>
      <c r="AR113" s="967"/>
      <c r="AS113" s="967"/>
      <c r="AT113" s="968"/>
      <c r="AU113" s="928"/>
      <c r="AV113" s="929"/>
      <c r="AW113" s="929"/>
      <c r="AX113" s="929"/>
      <c r="AY113" s="930"/>
      <c r="AZ113" s="978" t="s">
        <v>419</v>
      </c>
      <c r="BA113" s="979"/>
      <c r="BB113" s="979"/>
      <c r="BC113" s="979"/>
      <c r="BD113" s="979"/>
      <c r="BE113" s="979"/>
      <c r="BF113" s="979"/>
      <c r="BG113" s="979"/>
      <c r="BH113" s="979"/>
      <c r="BI113" s="979"/>
      <c r="BJ113" s="979"/>
      <c r="BK113" s="979"/>
      <c r="BL113" s="979"/>
      <c r="BM113" s="979"/>
      <c r="BN113" s="979"/>
      <c r="BO113" s="979"/>
      <c r="BP113" s="980"/>
      <c r="BQ113" s="948">
        <v>208205</v>
      </c>
      <c r="BR113" s="949"/>
      <c r="BS113" s="949"/>
      <c r="BT113" s="949"/>
      <c r="BU113" s="949"/>
      <c r="BV113" s="949">
        <v>185916</v>
      </c>
      <c r="BW113" s="949"/>
      <c r="BX113" s="949"/>
      <c r="BY113" s="949"/>
      <c r="BZ113" s="949"/>
      <c r="CA113" s="949">
        <v>150927</v>
      </c>
      <c r="CB113" s="949"/>
      <c r="CC113" s="949"/>
      <c r="CD113" s="949"/>
      <c r="CE113" s="949"/>
      <c r="CF113" s="943">
        <v>8.5</v>
      </c>
      <c r="CG113" s="944"/>
      <c r="CH113" s="944"/>
      <c r="CI113" s="944"/>
      <c r="CJ113" s="944"/>
      <c r="CK113" s="974"/>
      <c r="CL113" s="975"/>
      <c r="CM113" s="945" t="s">
        <v>420</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411</v>
      </c>
      <c r="DH113" s="988"/>
      <c r="DI113" s="988"/>
      <c r="DJ113" s="988"/>
      <c r="DK113" s="989"/>
      <c r="DL113" s="990" t="s">
        <v>411</v>
      </c>
      <c r="DM113" s="988"/>
      <c r="DN113" s="988"/>
      <c r="DO113" s="988"/>
      <c r="DP113" s="989"/>
      <c r="DQ113" s="990" t="s">
        <v>411</v>
      </c>
      <c r="DR113" s="988"/>
      <c r="DS113" s="988"/>
      <c r="DT113" s="988"/>
      <c r="DU113" s="989"/>
      <c r="DV113" s="991" t="s">
        <v>411</v>
      </c>
      <c r="DW113" s="992"/>
      <c r="DX113" s="992"/>
      <c r="DY113" s="992"/>
      <c r="DZ113" s="993"/>
    </row>
    <row r="114" spans="1:130" s="197" customFormat="1" ht="26.25" customHeight="1" x14ac:dyDescent="0.15">
      <c r="A114" s="983"/>
      <c r="B114" s="984"/>
      <c r="C114" s="979" t="s">
        <v>421</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34143</v>
      </c>
      <c r="AB114" s="988"/>
      <c r="AC114" s="988"/>
      <c r="AD114" s="988"/>
      <c r="AE114" s="989"/>
      <c r="AF114" s="990">
        <v>32837</v>
      </c>
      <c r="AG114" s="988"/>
      <c r="AH114" s="988"/>
      <c r="AI114" s="988"/>
      <c r="AJ114" s="989"/>
      <c r="AK114" s="990">
        <v>33172</v>
      </c>
      <c r="AL114" s="988"/>
      <c r="AM114" s="988"/>
      <c r="AN114" s="988"/>
      <c r="AO114" s="989"/>
      <c r="AP114" s="991">
        <v>1.9</v>
      </c>
      <c r="AQ114" s="992"/>
      <c r="AR114" s="992"/>
      <c r="AS114" s="992"/>
      <c r="AT114" s="993"/>
      <c r="AU114" s="928"/>
      <c r="AV114" s="929"/>
      <c r="AW114" s="929"/>
      <c r="AX114" s="929"/>
      <c r="AY114" s="930"/>
      <c r="AZ114" s="978" t="s">
        <v>422</v>
      </c>
      <c r="BA114" s="979"/>
      <c r="BB114" s="979"/>
      <c r="BC114" s="979"/>
      <c r="BD114" s="979"/>
      <c r="BE114" s="979"/>
      <c r="BF114" s="979"/>
      <c r="BG114" s="979"/>
      <c r="BH114" s="979"/>
      <c r="BI114" s="979"/>
      <c r="BJ114" s="979"/>
      <c r="BK114" s="979"/>
      <c r="BL114" s="979"/>
      <c r="BM114" s="979"/>
      <c r="BN114" s="979"/>
      <c r="BO114" s="979"/>
      <c r="BP114" s="980"/>
      <c r="BQ114" s="948">
        <v>423773</v>
      </c>
      <c r="BR114" s="949"/>
      <c r="BS114" s="949"/>
      <c r="BT114" s="949"/>
      <c r="BU114" s="949"/>
      <c r="BV114" s="949">
        <v>472571</v>
      </c>
      <c r="BW114" s="949"/>
      <c r="BX114" s="949"/>
      <c r="BY114" s="949"/>
      <c r="BZ114" s="949"/>
      <c r="CA114" s="949">
        <v>464266</v>
      </c>
      <c r="CB114" s="949"/>
      <c r="CC114" s="949"/>
      <c r="CD114" s="949"/>
      <c r="CE114" s="949"/>
      <c r="CF114" s="943">
        <v>26.1</v>
      </c>
      <c r="CG114" s="944"/>
      <c r="CH114" s="944"/>
      <c r="CI114" s="944"/>
      <c r="CJ114" s="944"/>
      <c r="CK114" s="974"/>
      <c r="CL114" s="975"/>
      <c r="CM114" s="945" t="s">
        <v>423</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411</v>
      </c>
      <c r="DH114" s="988"/>
      <c r="DI114" s="988"/>
      <c r="DJ114" s="988"/>
      <c r="DK114" s="989"/>
      <c r="DL114" s="990" t="s">
        <v>411</v>
      </c>
      <c r="DM114" s="988"/>
      <c r="DN114" s="988"/>
      <c r="DO114" s="988"/>
      <c r="DP114" s="989"/>
      <c r="DQ114" s="990" t="s">
        <v>411</v>
      </c>
      <c r="DR114" s="988"/>
      <c r="DS114" s="988"/>
      <c r="DT114" s="988"/>
      <c r="DU114" s="989"/>
      <c r="DV114" s="991" t="s">
        <v>411</v>
      </c>
      <c r="DW114" s="992"/>
      <c r="DX114" s="992"/>
      <c r="DY114" s="992"/>
      <c r="DZ114" s="993"/>
    </row>
    <row r="115" spans="1:130" s="197" customFormat="1" ht="26.25" customHeight="1" x14ac:dyDescent="0.15">
      <c r="A115" s="983"/>
      <c r="B115" s="984"/>
      <c r="C115" s="979" t="s">
        <v>424</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25569</v>
      </c>
      <c r="AB115" s="963"/>
      <c r="AC115" s="963"/>
      <c r="AD115" s="963"/>
      <c r="AE115" s="964"/>
      <c r="AF115" s="965">
        <v>24862</v>
      </c>
      <c r="AG115" s="963"/>
      <c r="AH115" s="963"/>
      <c r="AI115" s="963"/>
      <c r="AJ115" s="964"/>
      <c r="AK115" s="965">
        <v>267</v>
      </c>
      <c r="AL115" s="963"/>
      <c r="AM115" s="963"/>
      <c r="AN115" s="963"/>
      <c r="AO115" s="964"/>
      <c r="AP115" s="966">
        <v>0</v>
      </c>
      <c r="AQ115" s="967"/>
      <c r="AR115" s="967"/>
      <c r="AS115" s="967"/>
      <c r="AT115" s="968"/>
      <c r="AU115" s="928"/>
      <c r="AV115" s="929"/>
      <c r="AW115" s="929"/>
      <c r="AX115" s="929"/>
      <c r="AY115" s="930"/>
      <c r="AZ115" s="978" t="s">
        <v>425</v>
      </c>
      <c r="BA115" s="979"/>
      <c r="BB115" s="979"/>
      <c r="BC115" s="979"/>
      <c r="BD115" s="979"/>
      <c r="BE115" s="979"/>
      <c r="BF115" s="979"/>
      <c r="BG115" s="979"/>
      <c r="BH115" s="979"/>
      <c r="BI115" s="979"/>
      <c r="BJ115" s="979"/>
      <c r="BK115" s="979"/>
      <c r="BL115" s="979"/>
      <c r="BM115" s="979"/>
      <c r="BN115" s="979"/>
      <c r="BO115" s="979"/>
      <c r="BP115" s="980"/>
      <c r="BQ115" s="948" t="s">
        <v>411</v>
      </c>
      <c r="BR115" s="949"/>
      <c r="BS115" s="949"/>
      <c r="BT115" s="949"/>
      <c r="BU115" s="949"/>
      <c r="BV115" s="949" t="s">
        <v>411</v>
      </c>
      <c r="BW115" s="949"/>
      <c r="BX115" s="949"/>
      <c r="BY115" s="949"/>
      <c r="BZ115" s="949"/>
      <c r="CA115" s="949" t="s">
        <v>411</v>
      </c>
      <c r="CB115" s="949"/>
      <c r="CC115" s="949"/>
      <c r="CD115" s="949"/>
      <c r="CE115" s="949"/>
      <c r="CF115" s="943" t="s">
        <v>411</v>
      </c>
      <c r="CG115" s="944"/>
      <c r="CH115" s="944"/>
      <c r="CI115" s="944"/>
      <c r="CJ115" s="944"/>
      <c r="CK115" s="974"/>
      <c r="CL115" s="975"/>
      <c r="CM115" s="978" t="s">
        <v>426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0"/>
      <c r="DG115" s="987" t="s">
        <v>411</v>
      </c>
      <c r="DH115" s="988"/>
      <c r="DI115" s="988"/>
      <c r="DJ115" s="988"/>
      <c r="DK115" s="989"/>
      <c r="DL115" s="990" t="s">
        <v>411</v>
      </c>
      <c r="DM115" s="988"/>
      <c r="DN115" s="988"/>
      <c r="DO115" s="988"/>
      <c r="DP115" s="989"/>
      <c r="DQ115" s="990" t="s">
        <v>411</v>
      </c>
      <c r="DR115" s="988"/>
      <c r="DS115" s="988"/>
      <c r="DT115" s="988"/>
      <c r="DU115" s="989"/>
      <c r="DV115" s="991" t="s">
        <v>411</v>
      </c>
      <c r="DW115" s="992"/>
      <c r="DX115" s="992"/>
      <c r="DY115" s="992"/>
      <c r="DZ115" s="993"/>
    </row>
    <row r="116" spans="1:130" s="197" customFormat="1" ht="26.25" customHeight="1" x14ac:dyDescent="0.15">
      <c r="A116" s="985"/>
      <c r="B116" s="986"/>
      <c r="C116" s="1000" t="s">
        <v>427</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87" t="s">
        <v>411</v>
      </c>
      <c r="AB116" s="988"/>
      <c r="AC116" s="988"/>
      <c r="AD116" s="988"/>
      <c r="AE116" s="989"/>
      <c r="AF116" s="990">
        <v>27</v>
      </c>
      <c r="AG116" s="988"/>
      <c r="AH116" s="988"/>
      <c r="AI116" s="988"/>
      <c r="AJ116" s="989"/>
      <c r="AK116" s="990" t="s">
        <v>411</v>
      </c>
      <c r="AL116" s="988"/>
      <c r="AM116" s="988"/>
      <c r="AN116" s="988"/>
      <c r="AO116" s="989"/>
      <c r="AP116" s="991" t="s">
        <v>411</v>
      </c>
      <c r="AQ116" s="992"/>
      <c r="AR116" s="992"/>
      <c r="AS116" s="992"/>
      <c r="AT116" s="993"/>
      <c r="AU116" s="928"/>
      <c r="AV116" s="929"/>
      <c r="AW116" s="929"/>
      <c r="AX116" s="929"/>
      <c r="AY116" s="930"/>
      <c r="AZ116" s="978" t="s">
        <v>428</v>
      </c>
      <c r="BA116" s="979"/>
      <c r="BB116" s="979"/>
      <c r="BC116" s="979"/>
      <c r="BD116" s="979"/>
      <c r="BE116" s="979"/>
      <c r="BF116" s="979"/>
      <c r="BG116" s="979"/>
      <c r="BH116" s="979"/>
      <c r="BI116" s="979"/>
      <c r="BJ116" s="979"/>
      <c r="BK116" s="979"/>
      <c r="BL116" s="979"/>
      <c r="BM116" s="979"/>
      <c r="BN116" s="979"/>
      <c r="BO116" s="979"/>
      <c r="BP116" s="980"/>
      <c r="BQ116" s="948" t="s">
        <v>411</v>
      </c>
      <c r="BR116" s="949"/>
      <c r="BS116" s="949"/>
      <c r="BT116" s="949"/>
      <c r="BU116" s="949"/>
      <c r="BV116" s="949" t="s">
        <v>411</v>
      </c>
      <c r="BW116" s="949"/>
      <c r="BX116" s="949"/>
      <c r="BY116" s="949"/>
      <c r="BZ116" s="949"/>
      <c r="CA116" s="949" t="s">
        <v>411</v>
      </c>
      <c r="CB116" s="949"/>
      <c r="CC116" s="949"/>
      <c r="CD116" s="949"/>
      <c r="CE116" s="949"/>
      <c r="CF116" s="943" t="s">
        <v>411</v>
      </c>
      <c r="CG116" s="944"/>
      <c r="CH116" s="944"/>
      <c r="CI116" s="944"/>
      <c r="CJ116" s="944"/>
      <c r="CK116" s="974"/>
      <c r="CL116" s="975"/>
      <c r="CM116" s="945" t="s">
        <v>429</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v>1019</v>
      </c>
      <c r="DH116" s="988"/>
      <c r="DI116" s="988"/>
      <c r="DJ116" s="988"/>
      <c r="DK116" s="989"/>
      <c r="DL116" s="990">
        <v>765</v>
      </c>
      <c r="DM116" s="988"/>
      <c r="DN116" s="988"/>
      <c r="DO116" s="988"/>
      <c r="DP116" s="989"/>
      <c r="DQ116" s="990">
        <v>504</v>
      </c>
      <c r="DR116" s="988"/>
      <c r="DS116" s="988"/>
      <c r="DT116" s="988"/>
      <c r="DU116" s="989"/>
      <c r="DV116" s="991">
        <v>0</v>
      </c>
      <c r="DW116" s="992"/>
      <c r="DX116" s="992"/>
      <c r="DY116" s="992"/>
      <c r="DZ116" s="993"/>
    </row>
    <row r="117" spans="1:130" s="197" customFormat="1" ht="26.25" customHeight="1" x14ac:dyDescent="0.15">
      <c r="A117" s="933" t="s">
        <v>167</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22" t="s">
        <v>430</v>
      </c>
      <c r="Z117" s="913"/>
      <c r="AA117" s="1025">
        <v>586808</v>
      </c>
      <c r="AB117" s="995"/>
      <c r="AC117" s="995"/>
      <c r="AD117" s="995"/>
      <c r="AE117" s="996"/>
      <c r="AF117" s="994">
        <v>556741</v>
      </c>
      <c r="AG117" s="995"/>
      <c r="AH117" s="995"/>
      <c r="AI117" s="995"/>
      <c r="AJ117" s="996"/>
      <c r="AK117" s="994">
        <v>545715</v>
      </c>
      <c r="AL117" s="995"/>
      <c r="AM117" s="995"/>
      <c r="AN117" s="995"/>
      <c r="AO117" s="996"/>
      <c r="AP117" s="997"/>
      <c r="AQ117" s="998"/>
      <c r="AR117" s="998"/>
      <c r="AS117" s="998"/>
      <c r="AT117" s="999"/>
      <c r="AU117" s="928"/>
      <c r="AV117" s="929"/>
      <c r="AW117" s="929"/>
      <c r="AX117" s="929"/>
      <c r="AY117" s="930"/>
      <c r="AZ117" s="1024" t="s">
        <v>431</v>
      </c>
      <c r="BA117" s="1000"/>
      <c r="BB117" s="1000"/>
      <c r="BC117" s="1000"/>
      <c r="BD117" s="1000"/>
      <c r="BE117" s="1000"/>
      <c r="BF117" s="1000"/>
      <c r="BG117" s="1000"/>
      <c r="BH117" s="1000"/>
      <c r="BI117" s="1000"/>
      <c r="BJ117" s="1000"/>
      <c r="BK117" s="1000"/>
      <c r="BL117" s="1000"/>
      <c r="BM117" s="1000"/>
      <c r="BN117" s="1000"/>
      <c r="BO117" s="1000"/>
      <c r="BP117" s="1001"/>
      <c r="BQ117" s="1014" t="s">
        <v>411</v>
      </c>
      <c r="BR117" s="1015"/>
      <c r="BS117" s="1015"/>
      <c r="BT117" s="1015"/>
      <c r="BU117" s="1015"/>
      <c r="BV117" s="1015" t="s">
        <v>411</v>
      </c>
      <c r="BW117" s="1015"/>
      <c r="BX117" s="1015"/>
      <c r="BY117" s="1015"/>
      <c r="BZ117" s="1015"/>
      <c r="CA117" s="1015" t="s">
        <v>411</v>
      </c>
      <c r="CB117" s="1015"/>
      <c r="CC117" s="1015"/>
      <c r="CD117" s="1015"/>
      <c r="CE117" s="1015"/>
      <c r="CF117" s="943" t="s">
        <v>411</v>
      </c>
      <c r="CG117" s="944"/>
      <c r="CH117" s="944"/>
      <c r="CI117" s="944"/>
      <c r="CJ117" s="944"/>
      <c r="CK117" s="974"/>
      <c r="CL117" s="975"/>
      <c r="CM117" s="945" t="s">
        <v>432</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411</v>
      </c>
      <c r="DH117" s="988"/>
      <c r="DI117" s="988"/>
      <c r="DJ117" s="988"/>
      <c r="DK117" s="989"/>
      <c r="DL117" s="990" t="s">
        <v>411</v>
      </c>
      <c r="DM117" s="988"/>
      <c r="DN117" s="988"/>
      <c r="DO117" s="988"/>
      <c r="DP117" s="989"/>
      <c r="DQ117" s="990" t="s">
        <v>411</v>
      </c>
      <c r="DR117" s="988"/>
      <c r="DS117" s="988"/>
      <c r="DT117" s="988"/>
      <c r="DU117" s="989"/>
      <c r="DV117" s="991" t="s">
        <v>411</v>
      </c>
      <c r="DW117" s="992"/>
      <c r="DX117" s="992"/>
      <c r="DY117" s="992"/>
      <c r="DZ117" s="993"/>
    </row>
    <row r="118" spans="1:130" s="197" customFormat="1" ht="26.25" customHeight="1" x14ac:dyDescent="0.15">
      <c r="A118" s="933" t="s">
        <v>405</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403</v>
      </c>
      <c r="AB118" s="912"/>
      <c r="AC118" s="912"/>
      <c r="AD118" s="912"/>
      <c r="AE118" s="913"/>
      <c r="AF118" s="911" t="s">
        <v>284</v>
      </c>
      <c r="AG118" s="912"/>
      <c r="AH118" s="912"/>
      <c r="AI118" s="912"/>
      <c r="AJ118" s="913"/>
      <c r="AK118" s="911" t="s">
        <v>283</v>
      </c>
      <c r="AL118" s="912"/>
      <c r="AM118" s="912"/>
      <c r="AN118" s="912"/>
      <c r="AO118" s="913"/>
      <c r="AP118" s="1019" t="s">
        <v>404</v>
      </c>
      <c r="AQ118" s="1020"/>
      <c r="AR118" s="1020"/>
      <c r="AS118" s="1020"/>
      <c r="AT118" s="1021"/>
      <c r="AU118" s="931"/>
      <c r="AV118" s="932"/>
      <c r="AW118" s="932"/>
      <c r="AX118" s="932"/>
      <c r="AY118" s="932"/>
      <c r="AZ118" s="228" t="s">
        <v>167</v>
      </c>
      <c r="BA118" s="228"/>
      <c r="BB118" s="228"/>
      <c r="BC118" s="228"/>
      <c r="BD118" s="228"/>
      <c r="BE118" s="228"/>
      <c r="BF118" s="228"/>
      <c r="BG118" s="228"/>
      <c r="BH118" s="228"/>
      <c r="BI118" s="228"/>
      <c r="BJ118" s="228"/>
      <c r="BK118" s="228"/>
      <c r="BL118" s="228"/>
      <c r="BM118" s="228"/>
      <c r="BN118" s="228"/>
      <c r="BO118" s="1022" t="s">
        <v>433</v>
      </c>
      <c r="BP118" s="1023"/>
      <c r="BQ118" s="1014">
        <v>5487531</v>
      </c>
      <c r="BR118" s="1015"/>
      <c r="BS118" s="1015"/>
      <c r="BT118" s="1015"/>
      <c r="BU118" s="1015"/>
      <c r="BV118" s="1015">
        <v>5383225</v>
      </c>
      <c r="BW118" s="1015"/>
      <c r="BX118" s="1015"/>
      <c r="BY118" s="1015"/>
      <c r="BZ118" s="1015"/>
      <c r="CA118" s="1015">
        <v>5398979</v>
      </c>
      <c r="CB118" s="1015"/>
      <c r="CC118" s="1015"/>
      <c r="CD118" s="1015"/>
      <c r="CE118" s="1015"/>
      <c r="CF118" s="1016"/>
      <c r="CG118" s="1017"/>
      <c r="CH118" s="1017"/>
      <c r="CI118" s="1017"/>
      <c r="CJ118" s="1018"/>
      <c r="CK118" s="974"/>
      <c r="CL118" s="975"/>
      <c r="CM118" s="945" t="s">
        <v>434</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109</v>
      </c>
      <c r="DH118" s="988"/>
      <c r="DI118" s="988"/>
      <c r="DJ118" s="988"/>
      <c r="DK118" s="989"/>
      <c r="DL118" s="990" t="s">
        <v>109</v>
      </c>
      <c r="DM118" s="988"/>
      <c r="DN118" s="988"/>
      <c r="DO118" s="988"/>
      <c r="DP118" s="989"/>
      <c r="DQ118" s="990" t="s">
        <v>109</v>
      </c>
      <c r="DR118" s="988"/>
      <c r="DS118" s="988"/>
      <c r="DT118" s="988"/>
      <c r="DU118" s="989"/>
      <c r="DV118" s="991" t="s">
        <v>109</v>
      </c>
      <c r="DW118" s="992"/>
      <c r="DX118" s="992"/>
      <c r="DY118" s="992"/>
      <c r="DZ118" s="993"/>
    </row>
    <row r="119" spans="1:130" s="197" customFormat="1" ht="26.25" customHeight="1" x14ac:dyDescent="0.15">
      <c r="A119" s="1003" t="s">
        <v>408</v>
      </c>
      <c r="B119" s="973"/>
      <c r="C119" s="952" t="s">
        <v>409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8" t="s">
        <v>109</v>
      </c>
      <c r="AB119" s="919"/>
      <c r="AC119" s="919"/>
      <c r="AD119" s="919"/>
      <c r="AE119" s="920"/>
      <c r="AF119" s="921" t="s">
        <v>109</v>
      </c>
      <c r="AG119" s="919"/>
      <c r="AH119" s="919"/>
      <c r="AI119" s="919"/>
      <c r="AJ119" s="920"/>
      <c r="AK119" s="921" t="s">
        <v>109</v>
      </c>
      <c r="AL119" s="919"/>
      <c r="AM119" s="919"/>
      <c r="AN119" s="919"/>
      <c r="AO119" s="920"/>
      <c r="AP119" s="922" t="s">
        <v>109</v>
      </c>
      <c r="AQ119" s="923"/>
      <c r="AR119" s="923"/>
      <c r="AS119" s="923"/>
      <c r="AT119" s="924"/>
      <c r="AU119" s="1006" t="s">
        <v>435</v>
      </c>
      <c r="AV119" s="1007"/>
      <c r="AW119" s="1007"/>
      <c r="AX119" s="1007"/>
      <c r="AY119" s="1008"/>
      <c r="AZ119" s="969" t="s">
        <v>436</v>
      </c>
      <c r="BA119" s="916"/>
      <c r="BB119" s="916"/>
      <c r="BC119" s="916"/>
      <c r="BD119" s="916"/>
      <c r="BE119" s="916"/>
      <c r="BF119" s="916"/>
      <c r="BG119" s="916"/>
      <c r="BH119" s="916"/>
      <c r="BI119" s="916"/>
      <c r="BJ119" s="916"/>
      <c r="BK119" s="916"/>
      <c r="BL119" s="916"/>
      <c r="BM119" s="916"/>
      <c r="BN119" s="916"/>
      <c r="BO119" s="916"/>
      <c r="BP119" s="917"/>
      <c r="BQ119" s="955">
        <v>2894457</v>
      </c>
      <c r="BR119" s="956"/>
      <c r="BS119" s="956"/>
      <c r="BT119" s="956"/>
      <c r="BU119" s="956"/>
      <c r="BV119" s="956">
        <v>3079278</v>
      </c>
      <c r="BW119" s="956"/>
      <c r="BX119" s="956"/>
      <c r="BY119" s="956"/>
      <c r="BZ119" s="956"/>
      <c r="CA119" s="956">
        <v>3068125</v>
      </c>
      <c r="CB119" s="956"/>
      <c r="CC119" s="956"/>
      <c r="CD119" s="956"/>
      <c r="CE119" s="956"/>
      <c r="CF119" s="970">
        <v>172.4</v>
      </c>
      <c r="CG119" s="971"/>
      <c r="CH119" s="971"/>
      <c r="CI119" s="971"/>
      <c r="CJ119" s="971"/>
      <c r="CK119" s="976"/>
      <c r="CL119" s="977"/>
      <c r="CM119" s="1033" t="s">
        <v>437</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26">
        <v>118993</v>
      </c>
      <c r="DH119" s="1027"/>
      <c r="DI119" s="1027"/>
      <c r="DJ119" s="1027"/>
      <c r="DK119" s="1028"/>
      <c r="DL119" s="1029" t="s">
        <v>109</v>
      </c>
      <c r="DM119" s="1027"/>
      <c r="DN119" s="1027"/>
      <c r="DO119" s="1027"/>
      <c r="DP119" s="1028"/>
      <c r="DQ119" s="1029" t="s">
        <v>109</v>
      </c>
      <c r="DR119" s="1027"/>
      <c r="DS119" s="1027"/>
      <c r="DT119" s="1027"/>
      <c r="DU119" s="1028"/>
      <c r="DV119" s="1030" t="s">
        <v>109</v>
      </c>
      <c r="DW119" s="1031"/>
      <c r="DX119" s="1031"/>
      <c r="DY119" s="1031"/>
      <c r="DZ119" s="1032"/>
    </row>
    <row r="120" spans="1:130" s="197" customFormat="1" ht="26.25" customHeight="1" x14ac:dyDescent="0.15">
      <c r="A120" s="1004"/>
      <c r="B120" s="975"/>
      <c r="C120" s="945" t="s">
        <v>413</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109</v>
      </c>
      <c r="AB120" s="988"/>
      <c r="AC120" s="988"/>
      <c r="AD120" s="988"/>
      <c r="AE120" s="989"/>
      <c r="AF120" s="990" t="s">
        <v>109</v>
      </c>
      <c r="AG120" s="988"/>
      <c r="AH120" s="988"/>
      <c r="AI120" s="988"/>
      <c r="AJ120" s="989"/>
      <c r="AK120" s="990" t="s">
        <v>109</v>
      </c>
      <c r="AL120" s="988"/>
      <c r="AM120" s="988"/>
      <c r="AN120" s="988"/>
      <c r="AO120" s="989"/>
      <c r="AP120" s="991" t="s">
        <v>109</v>
      </c>
      <c r="AQ120" s="992"/>
      <c r="AR120" s="992"/>
      <c r="AS120" s="992"/>
      <c r="AT120" s="993"/>
      <c r="AU120" s="1009"/>
      <c r="AV120" s="1010"/>
      <c r="AW120" s="1010"/>
      <c r="AX120" s="1010"/>
      <c r="AY120" s="1011"/>
      <c r="AZ120" s="978" t="s">
        <v>438</v>
      </c>
      <c r="BA120" s="979"/>
      <c r="BB120" s="979"/>
      <c r="BC120" s="979"/>
      <c r="BD120" s="979"/>
      <c r="BE120" s="979"/>
      <c r="BF120" s="979"/>
      <c r="BG120" s="979"/>
      <c r="BH120" s="979"/>
      <c r="BI120" s="979"/>
      <c r="BJ120" s="979"/>
      <c r="BK120" s="979"/>
      <c r="BL120" s="979"/>
      <c r="BM120" s="979"/>
      <c r="BN120" s="979"/>
      <c r="BO120" s="979"/>
      <c r="BP120" s="980"/>
      <c r="BQ120" s="948" t="s">
        <v>109</v>
      </c>
      <c r="BR120" s="949"/>
      <c r="BS120" s="949"/>
      <c r="BT120" s="949"/>
      <c r="BU120" s="949"/>
      <c r="BV120" s="949" t="s">
        <v>109</v>
      </c>
      <c r="BW120" s="949"/>
      <c r="BX120" s="949"/>
      <c r="BY120" s="949"/>
      <c r="BZ120" s="949"/>
      <c r="CA120" s="949" t="s">
        <v>109</v>
      </c>
      <c r="CB120" s="949"/>
      <c r="CC120" s="949"/>
      <c r="CD120" s="949"/>
      <c r="CE120" s="949"/>
      <c r="CF120" s="943" t="s">
        <v>109</v>
      </c>
      <c r="CG120" s="944"/>
      <c r="CH120" s="944"/>
      <c r="CI120" s="944"/>
      <c r="CJ120" s="944"/>
      <c r="CK120" s="1042" t="s">
        <v>439</v>
      </c>
      <c r="CL120" s="1043"/>
      <c r="CM120" s="1043"/>
      <c r="CN120" s="1043"/>
      <c r="CO120" s="1044"/>
      <c r="CP120" s="1050" t="s">
        <v>440</v>
      </c>
      <c r="CQ120" s="1051"/>
      <c r="CR120" s="1051"/>
      <c r="CS120" s="1051"/>
      <c r="CT120" s="1051"/>
      <c r="CU120" s="1051"/>
      <c r="CV120" s="1051"/>
      <c r="CW120" s="1051"/>
      <c r="CX120" s="1051"/>
      <c r="CY120" s="1051"/>
      <c r="CZ120" s="1051"/>
      <c r="DA120" s="1051"/>
      <c r="DB120" s="1051"/>
      <c r="DC120" s="1051"/>
      <c r="DD120" s="1051"/>
      <c r="DE120" s="1051"/>
      <c r="DF120" s="1052"/>
      <c r="DG120" s="955">
        <v>2238520</v>
      </c>
      <c r="DH120" s="956"/>
      <c r="DI120" s="956"/>
      <c r="DJ120" s="956"/>
      <c r="DK120" s="956"/>
      <c r="DL120" s="956">
        <v>2138099</v>
      </c>
      <c r="DM120" s="956"/>
      <c r="DN120" s="956"/>
      <c r="DO120" s="956"/>
      <c r="DP120" s="956"/>
      <c r="DQ120" s="956">
        <v>2043745</v>
      </c>
      <c r="DR120" s="956"/>
      <c r="DS120" s="956"/>
      <c r="DT120" s="956"/>
      <c r="DU120" s="956"/>
      <c r="DV120" s="957">
        <v>114.8</v>
      </c>
      <c r="DW120" s="957"/>
      <c r="DX120" s="957"/>
      <c r="DY120" s="957"/>
      <c r="DZ120" s="958"/>
    </row>
    <row r="121" spans="1:130" s="197" customFormat="1" ht="26.25" customHeight="1" x14ac:dyDescent="0.15">
      <c r="A121" s="1004"/>
      <c r="B121" s="975"/>
      <c r="C121" s="1039" t="s">
        <v>441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987" t="s">
        <v>109</v>
      </c>
      <c r="AB121" s="988"/>
      <c r="AC121" s="988"/>
      <c r="AD121" s="988"/>
      <c r="AE121" s="989"/>
      <c r="AF121" s="990" t="s">
        <v>109</v>
      </c>
      <c r="AG121" s="988"/>
      <c r="AH121" s="988"/>
      <c r="AI121" s="988"/>
      <c r="AJ121" s="989"/>
      <c r="AK121" s="990" t="s">
        <v>109</v>
      </c>
      <c r="AL121" s="988"/>
      <c r="AM121" s="988"/>
      <c r="AN121" s="988"/>
      <c r="AO121" s="989"/>
      <c r="AP121" s="991" t="s">
        <v>109</v>
      </c>
      <c r="AQ121" s="992"/>
      <c r="AR121" s="992"/>
      <c r="AS121" s="992"/>
      <c r="AT121" s="993"/>
      <c r="AU121" s="1009"/>
      <c r="AV121" s="1010"/>
      <c r="AW121" s="1010"/>
      <c r="AX121" s="1010"/>
      <c r="AY121" s="1011"/>
      <c r="AZ121" s="1024" t="s">
        <v>442</v>
      </c>
      <c r="BA121" s="1000"/>
      <c r="BB121" s="1000"/>
      <c r="BC121" s="1000"/>
      <c r="BD121" s="1000"/>
      <c r="BE121" s="1000"/>
      <c r="BF121" s="1000"/>
      <c r="BG121" s="1000"/>
      <c r="BH121" s="1000"/>
      <c r="BI121" s="1000"/>
      <c r="BJ121" s="1000"/>
      <c r="BK121" s="1000"/>
      <c r="BL121" s="1000"/>
      <c r="BM121" s="1000"/>
      <c r="BN121" s="1000"/>
      <c r="BO121" s="1000"/>
      <c r="BP121" s="1001"/>
      <c r="BQ121" s="1014">
        <v>3867368</v>
      </c>
      <c r="BR121" s="1015"/>
      <c r="BS121" s="1015"/>
      <c r="BT121" s="1015"/>
      <c r="BU121" s="1015"/>
      <c r="BV121" s="1015">
        <v>3870481</v>
      </c>
      <c r="BW121" s="1015"/>
      <c r="BX121" s="1015"/>
      <c r="BY121" s="1015"/>
      <c r="BZ121" s="1015"/>
      <c r="CA121" s="1015">
        <v>3692983</v>
      </c>
      <c r="CB121" s="1015"/>
      <c r="CC121" s="1015"/>
      <c r="CD121" s="1015"/>
      <c r="CE121" s="1015"/>
      <c r="CF121" s="1053">
        <v>207.5</v>
      </c>
      <c r="CG121" s="1054"/>
      <c r="CH121" s="1054"/>
      <c r="CI121" s="1054"/>
      <c r="CJ121" s="1054"/>
      <c r="CK121" s="1045"/>
      <c r="CL121" s="1046"/>
      <c r="CM121" s="1046"/>
      <c r="CN121" s="1046"/>
      <c r="CO121" s="1047"/>
      <c r="CP121" s="1036" t="s">
        <v>443</v>
      </c>
      <c r="CQ121" s="1037"/>
      <c r="CR121" s="1037"/>
      <c r="CS121" s="1037"/>
      <c r="CT121" s="1037"/>
      <c r="CU121" s="1037"/>
      <c r="CV121" s="1037"/>
      <c r="CW121" s="1037"/>
      <c r="CX121" s="1037"/>
      <c r="CY121" s="1037"/>
      <c r="CZ121" s="1037"/>
      <c r="DA121" s="1037"/>
      <c r="DB121" s="1037"/>
      <c r="DC121" s="1037"/>
      <c r="DD121" s="1037"/>
      <c r="DE121" s="1037"/>
      <c r="DF121" s="1038"/>
      <c r="DG121" s="948">
        <v>250518</v>
      </c>
      <c r="DH121" s="949"/>
      <c r="DI121" s="949"/>
      <c r="DJ121" s="949"/>
      <c r="DK121" s="949"/>
      <c r="DL121" s="949">
        <v>203573</v>
      </c>
      <c r="DM121" s="949"/>
      <c r="DN121" s="949"/>
      <c r="DO121" s="949"/>
      <c r="DP121" s="949"/>
      <c r="DQ121" s="949">
        <v>225403</v>
      </c>
      <c r="DR121" s="949"/>
      <c r="DS121" s="949"/>
      <c r="DT121" s="949"/>
      <c r="DU121" s="949"/>
      <c r="DV121" s="950">
        <v>12.7</v>
      </c>
      <c r="DW121" s="950"/>
      <c r="DX121" s="950"/>
      <c r="DY121" s="950"/>
      <c r="DZ121" s="951"/>
    </row>
    <row r="122" spans="1:130" s="197" customFormat="1" ht="26.25" customHeight="1" x14ac:dyDescent="0.15">
      <c r="A122" s="1004"/>
      <c r="B122" s="975"/>
      <c r="C122" s="945" t="s">
        <v>423</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109</v>
      </c>
      <c r="AB122" s="988"/>
      <c r="AC122" s="988"/>
      <c r="AD122" s="988"/>
      <c r="AE122" s="989"/>
      <c r="AF122" s="990" t="s">
        <v>109</v>
      </c>
      <c r="AG122" s="988"/>
      <c r="AH122" s="988"/>
      <c r="AI122" s="988"/>
      <c r="AJ122" s="989"/>
      <c r="AK122" s="990" t="s">
        <v>109</v>
      </c>
      <c r="AL122" s="988"/>
      <c r="AM122" s="988"/>
      <c r="AN122" s="988"/>
      <c r="AO122" s="989"/>
      <c r="AP122" s="991" t="s">
        <v>109</v>
      </c>
      <c r="AQ122" s="992"/>
      <c r="AR122" s="992"/>
      <c r="AS122" s="992"/>
      <c r="AT122" s="993"/>
      <c r="AU122" s="1012"/>
      <c r="AV122" s="1013"/>
      <c r="AW122" s="1013"/>
      <c r="AX122" s="1013"/>
      <c r="AY122" s="1013"/>
      <c r="AZ122" s="228" t="s">
        <v>167</v>
      </c>
      <c r="BA122" s="228"/>
      <c r="BB122" s="228"/>
      <c r="BC122" s="228"/>
      <c r="BD122" s="228"/>
      <c r="BE122" s="228"/>
      <c r="BF122" s="228"/>
      <c r="BG122" s="228"/>
      <c r="BH122" s="228"/>
      <c r="BI122" s="228"/>
      <c r="BJ122" s="228"/>
      <c r="BK122" s="228"/>
      <c r="BL122" s="228"/>
      <c r="BM122" s="228"/>
      <c r="BN122" s="228"/>
      <c r="BO122" s="1022" t="s">
        <v>444</v>
      </c>
      <c r="BP122" s="1023"/>
      <c r="BQ122" s="1063">
        <v>6761825</v>
      </c>
      <c r="BR122" s="1064"/>
      <c r="BS122" s="1064"/>
      <c r="BT122" s="1064"/>
      <c r="BU122" s="1064"/>
      <c r="BV122" s="1064">
        <v>6949759</v>
      </c>
      <c r="BW122" s="1064"/>
      <c r="BX122" s="1064"/>
      <c r="BY122" s="1064"/>
      <c r="BZ122" s="1064"/>
      <c r="CA122" s="1064">
        <v>6761108</v>
      </c>
      <c r="CB122" s="1064"/>
      <c r="CC122" s="1064"/>
      <c r="CD122" s="1064"/>
      <c r="CE122" s="1064"/>
      <c r="CF122" s="1016"/>
      <c r="CG122" s="1017"/>
      <c r="CH122" s="1017"/>
      <c r="CI122" s="1017"/>
      <c r="CJ122" s="1018"/>
      <c r="CK122" s="1045"/>
      <c r="CL122" s="1046"/>
      <c r="CM122" s="1046"/>
      <c r="CN122" s="1046"/>
      <c r="CO122" s="1047"/>
      <c r="CP122" s="1036" t="s">
        <v>445</v>
      </c>
      <c r="CQ122" s="1037"/>
      <c r="CR122" s="1037"/>
      <c r="CS122" s="1037"/>
      <c r="CT122" s="1037"/>
      <c r="CU122" s="1037"/>
      <c r="CV122" s="1037"/>
      <c r="CW122" s="1037"/>
      <c r="CX122" s="1037"/>
      <c r="CY122" s="1037"/>
      <c r="CZ122" s="1037"/>
      <c r="DA122" s="1037"/>
      <c r="DB122" s="1037"/>
      <c r="DC122" s="1037"/>
      <c r="DD122" s="1037"/>
      <c r="DE122" s="1037"/>
      <c r="DF122" s="1038"/>
      <c r="DG122" s="948">
        <v>190156</v>
      </c>
      <c r="DH122" s="949"/>
      <c r="DI122" s="949"/>
      <c r="DJ122" s="949"/>
      <c r="DK122" s="949"/>
      <c r="DL122" s="949">
        <v>173394</v>
      </c>
      <c r="DM122" s="949"/>
      <c r="DN122" s="949"/>
      <c r="DO122" s="949"/>
      <c r="DP122" s="949"/>
      <c r="DQ122" s="949">
        <v>139445</v>
      </c>
      <c r="DR122" s="949"/>
      <c r="DS122" s="949"/>
      <c r="DT122" s="949"/>
      <c r="DU122" s="949"/>
      <c r="DV122" s="950">
        <v>7.8</v>
      </c>
      <c r="DW122" s="950"/>
      <c r="DX122" s="950"/>
      <c r="DY122" s="950"/>
      <c r="DZ122" s="951"/>
    </row>
    <row r="123" spans="1:130" s="197" customFormat="1" ht="26.25" customHeight="1" thickBot="1" x14ac:dyDescent="0.2">
      <c r="A123" s="1004"/>
      <c r="B123" s="975"/>
      <c r="C123" s="945" t="s">
        <v>429</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v>280</v>
      </c>
      <c r="AB123" s="988"/>
      <c r="AC123" s="988"/>
      <c r="AD123" s="988"/>
      <c r="AE123" s="989"/>
      <c r="AF123" s="990">
        <v>273</v>
      </c>
      <c r="AG123" s="988"/>
      <c r="AH123" s="988"/>
      <c r="AI123" s="988"/>
      <c r="AJ123" s="989"/>
      <c r="AK123" s="990">
        <v>267</v>
      </c>
      <c r="AL123" s="988"/>
      <c r="AM123" s="988"/>
      <c r="AN123" s="988"/>
      <c r="AO123" s="989"/>
      <c r="AP123" s="991">
        <v>0</v>
      </c>
      <c r="AQ123" s="992"/>
      <c r="AR123" s="992"/>
      <c r="AS123" s="992"/>
      <c r="AT123" s="993"/>
      <c r="AU123" s="1060" t="s">
        <v>446</v>
      </c>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2"/>
      <c r="BQ123" s="1055" t="s">
        <v>109</v>
      </c>
      <c r="BR123" s="1056"/>
      <c r="BS123" s="1056"/>
      <c r="BT123" s="1056"/>
      <c r="BU123" s="1056"/>
      <c r="BV123" s="1056" t="s">
        <v>109</v>
      </c>
      <c r="BW123" s="1056"/>
      <c r="BX123" s="1056"/>
      <c r="BY123" s="1056"/>
      <c r="BZ123" s="1056"/>
      <c r="CA123" s="1056" t="s">
        <v>109</v>
      </c>
      <c r="CB123" s="1056"/>
      <c r="CC123" s="1056"/>
      <c r="CD123" s="1056"/>
      <c r="CE123" s="1056"/>
      <c r="CF123" s="1057"/>
      <c r="CG123" s="1058"/>
      <c r="CH123" s="1058"/>
      <c r="CI123" s="1058"/>
      <c r="CJ123" s="1059"/>
      <c r="CK123" s="1045"/>
      <c r="CL123" s="1046"/>
      <c r="CM123" s="1046"/>
      <c r="CN123" s="1046"/>
      <c r="CO123" s="1047"/>
      <c r="CP123" s="1036" t="s">
        <v>447</v>
      </c>
      <c r="CQ123" s="1037"/>
      <c r="CR123" s="1037"/>
      <c r="CS123" s="1037"/>
      <c r="CT123" s="1037"/>
      <c r="CU123" s="1037"/>
      <c r="CV123" s="1037"/>
      <c r="CW123" s="1037"/>
      <c r="CX123" s="1037"/>
      <c r="CY123" s="1037"/>
      <c r="CZ123" s="1037"/>
      <c r="DA123" s="1037"/>
      <c r="DB123" s="1037"/>
      <c r="DC123" s="1037"/>
      <c r="DD123" s="1037"/>
      <c r="DE123" s="1037"/>
      <c r="DF123" s="1038"/>
      <c r="DG123" s="987" t="s">
        <v>448</v>
      </c>
      <c r="DH123" s="988"/>
      <c r="DI123" s="988"/>
      <c r="DJ123" s="988"/>
      <c r="DK123" s="989"/>
      <c r="DL123" s="990" t="s">
        <v>448</v>
      </c>
      <c r="DM123" s="988"/>
      <c r="DN123" s="988"/>
      <c r="DO123" s="988"/>
      <c r="DP123" s="989"/>
      <c r="DQ123" s="990" t="s">
        <v>448</v>
      </c>
      <c r="DR123" s="988"/>
      <c r="DS123" s="988"/>
      <c r="DT123" s="988"/>
      <c r="DU123" s="989"/>
      <c r="DV123" s="991" t="s">
        <v>448</v>
      </c>
      <c r="DW123" s="992"/>
      <c r="DX123" s="992"/>
      <c r="DY123" s="992"/>
      <c r="DZ123" s="993"/>
    </row>
    <row r="124" spans="1:130" s="197" customFormat="1" ht="26.25" customHeight="1" x14ac:dyDescent="0.15">
      <c r="A124" s="1004"/>
      <c r="B124" s="975"/>
      <c r="C124" s="945" t="s">
        <v>432</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448</v>
      </c>
      <c r="AB124" s="988"/>
      <c r="AC124" s="988"/>
      <c r="AD124" s="988"/>
      <c r="AE124" s="989"/>
      <c r="AF124" s="990" t="s">
        <v>448</v>
      </c>
      <c r="AG124" s="988"/>
      <c r="AH124" s="988"/>
      <c r="AI124" s="988"/>
      <c r="AJ124" s="989"/>
      <c r="AK124" s="990" t="s">
        <v>448</v>
      </c>
      <c r="AL124" s="988"/>
      <c r="AM124" s="988"/>
      <c r="AN124" s="988"/>
      <c r="AO124" s="989"/>
      <c r="AP124" s="991" t="s">
        <v>448</v>
      </c>
      <c r="AQ124" s="992"/>
      <c r="AR124" s="992"/>
      <c r="AS124" s="992"/>
      <c r="AT124" s="99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8"/>
      <c r="CL124" s="1048"/>
      <c r="CM124" s="1048"/>
      <c r="CN124" s="1048"/>
      <c r="CO124" s="1049"/>
      <c r="CP124" s="1036" t="s">
        <v>449</v>
      </c>
      <c r="CQ124" s="1037"/>
      <c r="CR124" s="1037"/>
      <c r="CS124" s="1037"/>
      <c r="CT124" s="1037"/>
      <c r="CU124" s="1037"/>
      <c r="CV124" s="1037"/>
      <c r="CW124" s="1037"/>
      <c r="CX124" s="1037"/>
      <c r="CY124" s="1037"/>
      <c r="CZ124" s="1037"/>
      <c r="DA124" s="1037"/>
      <c r="DB124" s="1037"/>
      <c r="DC124" s="1037"/>
      <c r="DD124" s="1037"/>
      <c r="DE124" s="1037"/>
      <c r="DF124" s="1038"/>
      <c r="DG124" s="1026" t="s">
        <v>448</v>
      </c>
      <c r="DH124" s="1027"/>
      <c r="DI124" s="1027"/>
      <c r="DJ124" s="1027"/>
      <c r="DK124" s="1028"/>
      <c r="DL124" s="1029" t="s">
        <v>448</v>
      </c>
      <c r="DM124" s="1027"/>
      <c r="DN124" s="1027"/>
      <c r="DO124" s="1027"/>
      <c r="DP124" s="1028"/>
      <c r="DQ124" s="1029" t="s">
        <v>448</v>
      </c>
      <c r="DR124" s="1027"/>
      <c r="DS124" s="1027"/>
      <c r="DT124" s="1027"/>
      <c r="DU124" s="1028"/>
      <c r="DV124" s="1030" t="s">
        <v>448</v>
      </c>
      <c r="DW124" s="1031"/>
      <c r="DX124" s="1031"/>
      <c r="DY124" s="1031"/>
      <c r="DZ124" s="1032"/>
    </row>
    <row r="125" spans="1:130" s="197" customFormat="1" ht="26.25" customHeight="1" thickBot="1" x14ac:dyDescent="0.2">
      <c r="A125" s="1004"/>
      <c r="B125" s="975"/>
      <c r="C125" s="945" t="s">
        <v>434</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448</v>
      </c>
      <c r="AB125" s="988"/>
      <c r="AC125" s="988"/>
      <c r="AD125" s="988"/>
      <c r="AE125" s="989"/>
      <c r="AF125" s="990" t="s">
        <v>448</v>
      </c>
      <c r="AG125" s="988"/>
      <c r="AH125" s="988"/>
      <c r="AI125" s="988"/>
      <c r="AJ125" s="989"/>
      <c r="AK125" s="990" t="s">
        <v>448</v>
      </c>
      <c r="AL125" s="988"/>
      <c r="AM125" s="988"/>
      <c r="AN125" s="988"/>
      <c r="AO125" s="989"/>
      <c r="AP125" s="991" t="s">
        <v>448</v>
      </c>
      <c r="AQ125" s="992"/>
      <c r="AR125" s="992"/>
      <c r="AS125" s="992"/>
      <c r="AT125" s="99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3" t="s">
        <v>450</v>
      </c>
      <c r="CL125" s="1043"/>
      <c r="CM125" s="1043"/>
      <c r="CN125" s="1043"/>
      <c r="CO125" s="1044"/>
      <c r="CP125" s="969" t="s">
        <v>451</v>
      </c>
      <c r="CQ125" s="916"/>
      <c r="CR125" s="916"/>
      <c r="CS125" s="916"/>
      <c r="CT125" s="916"/>
      <c r="CU125" s="916"/>
      <c r="CV125" s="916"/>
      <c r="CW125" s="916"/>
      <c r="CX125" s="916"/>
      <c r="CY125" s="916"/>
      <c r="CZ125" s="916"/>
      <c r="DA125" s="916"/>
      <c r="DB125" s="916"/>
      <c r="DC125" s="916"/>
      <c r="DD125" s="916"/>
      <c r="DE125" s="916"/>
      <c r="DF125" s="917"/>
      <c r="DG125" s="955" t="s">
        <v>448</v>
      </c>
      <c r="DH125" s="956"/>
      <c r="DI125" s="956"/>
      <c r="DJ125" s="956"/>
      <c r="DK125" s="956"/>
      <c r="DL125" s="956" t="s">
        <v>448</v>
      </c>
      <c r="DM125" s="956"/>
      <c r="DN125" s="956"/>
      <c r="DO125" s="956"/>
      <c r="DP125" s="956"/>
      <c r="DQ125" s="956" t="s">
        <v>448</v>
      </c>
      <c r="DR125" s="956"/>
      <c r="DS125" s="956"/>
      <c r="DT125" s="956"/>
      <c r="DU125" s="956"/>
      <c r="DV125" s="957" t="s">
        <v>448</v>
      </c>
      <c r="DW125" s="957"/>
      <c r="DX125" s="957"/>
      <c r="DY125" s="957"/>
      <c r="DZ125" s="958"/>
    </row>
    <row r="126" spans="1:130" s="197" customFormat="1" ht="26.25" customHeight="1" x14ac:dyDescent="0.15">
      <c r="A126" s="1004"/>
      <c r="B126" s="975"/>
      <c r="C126" s="945" t="s">
        <v>437</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23017</v>
      </c>
      <c r="AB126" s="988"/>
      <c r="AC126" s="988"/>
      <c r="AD126" s="988"/>
      <c r="AE126" s="989"/>
      <c r="AF126" s="990">
        <v>23280</v>
      </c>
      <c r="AG126" s="988"/>
      <c r="AH126" s="988"/>
      <c r="AI126" s="988"/>
      <c r="AJ126" s="989"/>
      <c r="AK126" s="990" t="s">
        <v>448</v>
      </c>
      <c r="AL126" s="988"/>
      <c r="AM126" s="988"/>
      <c r="AN126" s="988"/>
      <c r="AO126" s="989"/>
      <c r="AP126" s="991" t="s">
        <v>448</v>
      </c>
      <c r="AQ126" s="992"/>
      <c r="AR126" s="992"/>
      <c r="AS126" s="992"/>
      <c r="AT126" s="993"/>
      <c r="AU126" s="233"/>
      <c r="AV126" s="233"/>
      <c r="AW126" s="233"/>
      <c r="AX126" s="1065" t="s">
        <v>452</v>
      </c>
      <c r="AY126" s="1066"/>
      <c r="AZ126" s="1066"/>
      <c r="BA126" s="1066"/>
      <c r="BB126" s="1066"/>
      <c r="BC126" s="1066"/>
      <c r="BD126" s="1066"/>
      <c r="BE126" s="1067"/>
      <c r="BF126" s="1081" t="s">
        <v>453</v>
      </c>
      <c r="BG126" s="1066"/>
      <c r="BH126" s="1066"/>
      <c r="BI126" s="1066"/>
      <c r="BJ126" s="1066"/>
      <c r="BK126" s="1066"/>
      <c r="BL126" s="1067"/>
      <c r="BM126" s="1081" t="s">
        <v>454</v>
      </c>
      <c r="BN126" s="1066"/>
      <c r="BO126" s="1066"/>
      <c r="BP126" s="1066"/>
      <c r="BQ126" s="1066"/>
      <c r="BR126" s="1066"/>
      <c r="BS126" s="1067"/>
      <c r="BT126" s="1081" t="s">
        <v>455</v>
      </c>
      <c r="BU126" s="1066"/>
      <c r="BV126" s="1066"/>
      <c r="BW126" s="1066"/>
      <c r="BX126" s="1066"/>
      <c r="BY126" s="1066"/>
      <c r="BZ126" s="1082"/>
      <c r="CA126" s="233"/>
      <c r="CB126" s="233"/>
      <c r="CC126" s="233"/>
      <c r="CD126" s="234"/>
      <c r="CE126" s="234"/>
      <c r="CF126" s="234"/>
      <c r="CG126" s="231"/>
      <c r="CH126" s="231"/>
      <c r="CI126" s="231"/>
      <c r="CJ126" s="232"/>
      <c r="CK126" s="1046"/>
      <c r="CL126" s="1046"/>
      <c r="CM126" s="1046"/>
      <c r="CN126" s="1046"/>
      <c r="CO126" s="1047"/>
      <c r="CP126" s="978" t="s">
        <v>456</v>
      </c>
      <c r="CQ126" s="979"/>
      <c r="CR126" s="979"/>
      <c r="CS126" s="979"/>
      <c r="CT126" s="979"/>
      <c r="CU126" s="979"/>
      <c r="CV126" s="979"/>
      <c r="CW126" s="979"/>
      <c r="CX126" s="979"/>
      <c r="CY126" s="979"/>
      <c r="CZ126" s="979"/>
      <c r="DA126" s="979"/>
      <c r="DB126" s="979"/>
      <c r="DC126" s="979"/>
      <c r="DD126" s="979"/>
      <c r="DE126" s="979"/>
      <c r="DF126" s="980"/>
      <c r="DG126" s="948" t="s">
        <v>448</v>
      </c>
      <c r="DH126" s="949"/>
      <c r="DI126" s="949"/>
      <c r="DJ126" s="949"/>
      <c r="DK126" s="949"/>
      <c r="DL126" s="949" t="s">
        <v>448</v>
      </c>
      <c r="DM126" s="949"/>
      <c r="DN126" s="949"/>
      <c r="DO126" s="949"/>
      <c r="DP126" s="949"/>
      <c r="DQ126" s="949" t="s">
        <v>448</v>
      </c>
      <c r="DR126" s="949"/>
      <c r="DS126" s="949"/>
      <c r="DT126" s="949"/>
      <c r="DU126" s="949"/>
      <c r="DV126" s="950" t="s">
        <v>448</v>
      </c>
      <c r="DW126" s="950"/>
      <c r="DX126" s="950"/>
      <c r="DY126" s="950"/>
      <c r="DZ126" s="951"/>
    </row>
    <row r="127" spans="1:130" s="197" customFormat="1" ht="26.25" customHeight="1" thickBot="1" x14ac:dyDescent="0.2">
      <c r="A127" s="1005"/>
      <c r="B127" s="977"/>
      <c r="C127" s="1033" t="s">
        <v>457</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7">
        <v>2272</v>
      </c>
      <c r="AB127" s="988"/>
      <c r="AC127" s="988"/>
      <c r="AD127" s="988"/>
      <c r="AE127" s="989"/>
      <c r="AF127" s="990">
        <v>1309</v>
      </c>
      <c r="AG127" s="988"/>
      <c r="AH127" s="988"/>
      <c r="AI127" s="988"/>
      <c r="AJ127" s="989"/>
      <c r="AK127" s="990" t="s">
        <v>448</v>
      </c>
      <c r="AL127" s="988"/>
      <c r="AM127" s="988"/>
      <c r="AN127" s="988"/>
      <c r="AO127" s="989"/>
      <c r="AP127" s="991" t="s">
        <v>448</v>
      </c>
      <c r="AQ127" s="992"/>
      <c r="AR127" s="992"/>
      <c r="AS127" s="992"/>
      <c r="AT127" s="993"/>
      <c r="AU127" s="233"/>
      <c r="AV127" s="233"/>
      <c r="AW127" s="233"/>
      <c r="AX127" s="915" t="s">
        <v>458</v>
      </c>
      <c r="AY127" s="916"/>
      <c r="AZ127" s="916"/>
      <c r="BA127" s="916"/>
      <c r="BB127" s="916"/>
      <c r="BC127" s="916"/>
      <c r="BD127" s="916"/>
      <c r="BE127" s="917"/>
      <c r="BF127" s="1070" t="s">
        <v>448</v>
      </c>
      <c r="BG127" s="1071"/>
      <c r="BH127" s="1071"/>
      <c r="BI127" s="1071"/>
      <c r="BJ127" s="1071"/>
      <c r="BK127" s="1071"/>
      <c r="BL127" s="1080"/>
      <c r="BM127" s="1070">
        <v>15</v>
      </c>
      <c r="BN127" s="1071"/>
      <c r="BO127" s="1071"/>
      <c r="BP127" s="1071"/>
      <c r="BQ127" s="1071"/>
      <c r="BR127" s="1071"/>
      <c r="BS127" s="1080"/>
      <c r="BT127" s="1070">
        <v>20</v>
      </c>
      <c r="BU127" s="1071"/>
      <c r="BV127" s="1071"/>
      <c r="BW127" s="1071"/>
      <c r="BX127" s="1071"/>
      <c r="BY127" s="1071"/>
      <c r="BZ127" s="1072"/>
      <c r="CA127" s="234"/>
      <c r="CB127" s="234"/>
      <c r="CC127" s="234"/>
      <c r="CD127" s="234"/>
      <c r="CE127" s="234"/>
      <c r="CF127" s="234"/>
      <c r="CG127" s="231"/>
      <c r="CH127" s="231"/>
      <c r="CI127" s="231"/>
      <c r="CJ127" s="232"/>
      <c r="CK127" s="1068"/>
      <c r="CL127" s="1068"/>
      <c r="CM127" s="1068"/>
      <c r="CN127" s="1068"/>
      <c r="CO127" s="1069"/>
      <c r="CP127" s="1073" t="s">
        <v>459</v>
      </c>
      <c r="CQ127" s="1074"/>
      <c r="CR127" s="1074"/>
      <c r="CS127" s="1074"/>
      <c r="CT127" s="1074"/>
      <c r="CU127" s="1074"/>
      <c r="CV127" s="1074"/>
      <c r="CW127" s="1074"/>
      <c r="CX127" s="1074"/>
      <c r="CY127" s="1074"/>
      <c r="CZ127" s="1074"/>
      <c r="DA127" s="1074"/>
      <c r="DB127" s="1074"/>
      <c r="DC127" s="1074"/>
      <c r="DD127" s="1074"/>
      <c r="DE127" s="1074"/>
      <c r="DF127" s="1075"/>
      <c r="DG127" s="1076" t="s">
        <v>460</v>
      </c>
      <c r="DH127" s="1077"/>
      <c r="DI127" s="1077"/>
      <c r="DJ127" s="1077"/>
      <c r="DK127" s="1077"/>
      <c r="DL127" s="1077" t="s">
        <v>461</v>
      </c>
      <c r="DM127" s="1077"/>
      <c r="DN127" s="1077"/>
      <c r="DO127" s="1077"/>
      <c r="DP127" s="1077"/>
      <c r="DQ127" s="1077" t="s">
        <v>461</v>
      </c>
      <c r="DR127" s="1077"/>
      <c r="DS127" s="1077"/>
      <c r="DT127" s="1077"/>
      <c r="DU127" s="1077"/>
      <c r="DV127" s="1078" t="s">
        <v>461</v>
      </c>
      <c r="DW127" s="1078"/>
      <c r="DX127" s="1078"/>
      <c r="DY127" s="1078"/>
      <c r="DZ127" s="1079"/>
    </row>
    <row r="128" spans="1:130" s="197" customFormat="1" ht="26.25" customHeight="1" x14ac:dyDescent="0.15">
      <c r="A128" s="1100" t="s">
        <v>462</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463</v>
      </c>
      <c r="X128" s="1102"/>
      <c r="Y128" s="1102"/>
      <c r="Z128" s="1103"/>
      <c r="AA128" s="1118" t="s">
        <v>448</v>
      </c>
      <c r="AB128" s="1119"/>
      <c r="AC128" s="1119"/>
      <c r="AD128" s="1119"/>
      <c r="AE128" s="1120"/>
      <c r="AF128" s="1121" t="s">
        <v>448</v>
      </c>
      <c r="AG128" s="1119"/>
      <c r="AH128" s="1119"/>
      <c r="AI128" s="1119"/>
      <c r="AJ128" s="1120"/>
      <c r="AK128" s="1121" t="s">
        <v>448</v>
      </c>
      <c r="AL128" s="1119"/>
      <c r="AM128" s="1119"/>
      <c r="AN128" s="1119"/>
      <c r="AO128" s="1120"/>
      <c r="AP128" s="1122"/>
      <c r="AQ128" s="1123"/>
      <c r="AR128" s="1123"/>
      <c r="AS128" s="1123"/>
      <c r="AT128" s="1124"/>
      <c r="AU128" s="235"/>
      <c r="AV128" s="235"/>
      <c r="AW128" s="235"/>
      <c r="AX128" s="1083" t="s">
        <v>464</v>
      </c>
      <c r="AY128" s="979"/>
      <c r="AZ128" s="979"/>
      <c r="BA128" s="979"/>
      <c r="BB128" s="979"/>
      <c r="BC128" s="979"/>
      <c r="BD128" s="979"/>
      <c r="BE128" s="980"/>
      <c r="BF128" s="1095" t="s">
        <v>448</v>
      </c>
      <c r="BG128" s="1096"/>
      <c r="BH128" s="1096"/>
      <c r="BI128" s="1096"/>
      <c r="BJ128" s="1096"/>
      <c r="BK128" s="1096"/>
      <c r="BL128" s="1097"/>
      <c r="BM128" s="1095">
        <v>20</v>
      </c>
      <c r="BN128" s="1096"/>
      <c r="BO128" s="1096"/>
      <c r="BP128" s="1096"/>
      <c r="BQ128" s="1096"/>
      <c r="BR128" s="1096"/>
      <c r="BS128" s="1097"/>
      <c r="BT128" s="1095">
        <v>30</v>
      </c>
      <c r="BU128" s="1098"/>
      <c r="BV128" s="1098"/>
      <c r="BW128" s="1098"/>
      <c r="BX128" s="1098"/>
      <c r="BY128" s="1098"/>
      <c r="BZ128" s="10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9" t="s">
        <v>89</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9" t="s">
        <v>465</v>
      </c>
      <c r="X129" s="1090"/>
      <c r="Y129" s="1090"/>
      <c r="Z129" s="1091"/>
      <c r="AA129" s="987">
        <v>2161483</v>
      </c>
      <c r="AB129" s="988"/>
      <c r="AC129" s="988"/>
      <c r="AD129" s="988"/>
      <c r="AE129" s="989"/>
      <c r="AF129" s="990">
        <v>2139573</v>
      </c>
      <c r="AG129" s="988"/>
      <c r="AH129" s="988"/>
      <c r="AI129" s="988"/>
      <c r="AJ129" s="989"/>
      <c r="AK129" s="990">
        <v>2210987</v>
      </c>
      <c r="AL129" s="988"/>
      <c r="AM129" s="988"/>
      <c r="AN129" s="988"/>
      <c r="AO129" s="989"/>
      <c r="AP129" s="1092"/>
      <c r="AQ129" s="1093"/>
      <c r="AR129" s="1093"/>
      <c r="AS129" s="1093"/>
      <c r="AT129" s="1094"/>
      <c r="AU129" s="235"/>
      <c r="AV129" s="235"/>
      <c r="AW129" s="235"/>
      <c r="AX129" s="1083" t="s">
        <v>466</v>
      </c>
      <c r="AY129" s="979"/>
      <c r="AZ129" s="979"/>
      <c r="BA129" s="979"/>
      <c r="BB129" s="979"/>
      <c r="BC129" s="979"/>
      <c r="BD129" s="979"/>
      <c r="BE129" s="980"/>
      <c r="BF129" s="1084">
        <v>7.3</v>
      </c>
      <c r="BG129" s="1085"/>
      <c r="BH129" s="1085"/>
      <c r="BI129" s="1085"/>
      <c r="BJ129" s="1085"/>
      <c r="BK129" s="1085"/>
      <c r="BL129" s="1086"/>
      <c r="BM129" s="1084">
        <v>25</v>
      </c>
      <c r="BN129" s="1085"/>
      <c r="BO129" s="1085"/>
      <c r="BP129" s="1085"/>
      <c r="BQ129" s="1085"/>
      <c r="BR129" s="1085"/>
      <c r="BS129" s="1086"/>
      <c r="BT129" s="1084">
        <v>35</v>
      </c>
      <c r="BU129" s="1087"/>
      <c r="BV129" s="1087"/>
      <c r="BW129" s="1087"/>
      <c r="BX129" s="1087"/>
      <c r="BY129" s="1087"/>
      <c r="BZ129" s="108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9" t="s">
        <v>467</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9" t="s">
        <v>468</v>
      </c>
      <c r="X130" s="1090"/>
      <c r="Y130" s="1090"/>
      <c r="Z130" s="1091"/>
      <c r="AA130" s="987">
        <v>440346</v>
      </c>
      <c r="AB130" s="988"/>
      <c r="AC130" s="988"/>
      <c r="AD130" s="988"/>
      <c r="AE130" s="989"/>
      <c r="AF130" s="990">
        <v>435928</v>
      </c>
      <c r="AG130" s="988"/>
      <c r="AH130" s="988"/>
      <c r="AI130" s="988"/>
      <c r="AJ130" s="989"/>
      <c r="AK130" s="990">
        <v>431136</v>
      </c>
      <c r="AL130" s="988"/>
      <c r="AM130" s="988"/>
      <c r="AN130" s="988"/>
      <c r="AO130" s="989"/>
      <c r="AP130" s="1092"/>
      <c r="AQ130" s="1093"/>
      <c r="AR130" s="1093"/>
      <c r="AS130" s="1093"/>
      <c r="AT130" s="1094"/>
      <c r="AU130" s="235"/>
      <c r="AV130" s="235"/>
      <c r="AW130" s="235"/>
      <c r="AX130" s="1142" t="s">
        <v>469</v>
      </c>
      <c r="AY130" s="1074"/>
      <c r="AZ130" s="1074"/>
      <c r="BA130" s="1074"/>
      <c r="BB130" s="1074"/>
      <c r="BC130" s="1074"/>
      <c r="BD130" s="1074"/>
      <c r="BE130" s="1075"/>
      <c r="BF130" s="1104" t="s">
        <v>470</v>
      </c>
      <c r="BG130" s="1105"/>
      <c r="BH130" s="1105"/>
      <c r="BI130" s="1105"/>
      <c r="BJ130" s="1105"/>
      <c r="BK130" s="1105"/>
      <c r="BL130" s="1106"/>
      <c r="BM130" s="1104">
        <v>350</v>
      </c>
      <c r="BN130" s="1105"/>
      <c r="BO130" s="1105"/>
      <c r="BP130" s="1105"/>
      <c r="BQ130" s="1105"/>
      <c r="BR130" s="1105"/>
      <c r="BS130" s="1106"/>
      <c r="BT130" s="1107"/>
      <c r="BU130" s="1108"/>
      <c r="BV130" s="1108"/>
      <c r="BW130" s="1108"/>
      <c r="BX130" s="1108"/>
      <c r="BY130" s="1108"/>
      <c r="BZ130" s="110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471</v>
      </c>
      <c r="X131" s="1113"/>
      <c r="Y131" s="1113"/>
      <c r="Z131" s="1114"/>
      <c r="AA131" s="1026">
        <v>1721137</v>
      </c>
      <c r="AB131" s="1027"/>
      <c r="AC131" s="1027"/>
      <c r="AD131" s="1027"/>
      <c r="AE131" s="1028"/>
      <c r="AF131" s="1029">
        <v>1703645</v>
      </c>
      <c r="AG131" s="1027"/>
      <c r="AH131" s="1027"/>
      <c r="AI131" s="1027"/>
      <c r="AJ131" s="1028"/>
      <c r="AK131" s="1029">
        <v>1779851</v>
      </c>
      <c r="AL131" s="1027"/>
      <c r="AM131" s="1027"/>
      <c r="AN131" s="1027"/>
      <c r="AO131" s="1028"/>
      <c r="AP131" s="1115"/>
      <c r="AQ131" s="1116"/>
      <c r="AR131" s="1116"/>
      <c r="AS131" s="1116"/>
      <c r="AT131" s="111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6" t="s">
        <v>472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473</v>
      </c>
      <c r="W132" s="1130"/>
      <c r="X132" s="1130"/>
      <c r="Y132" s="1130"/>
      <c r="Z132" s="1131"/>
      <c r="AA132" s="1132">
        <v>8.509607312</v>
      </c>
      <c r="AB132" s="1133"/>
      <c r="AC132" s="1133"/>
      <c r="AD132" s="1133"/>
      <c r="AE132" s="1134"/>
      <c r="AF132" s="1135">
        <v>7.0914421729999999</v>
      </c>
      <c r="AG132" s="1133"/>
      <c r="AH132" s="1133"/>
      <c r="AI132" s="1133"/>
      <c r="AJ132" s="1134"/>
      <c r="AK132" s="1135">
        <v>6.4375613459999999</v>
      </c>
      <c r="AL132" s="1133"/>
      <c r="AM132" s="1133"/>
      <c r="AN132" s="1133"/>
      <c r="AO132" s="1134"/>
      <c r="AP132" s="1016"/>
      <c r="AQ132" s="1017"/>
      <c r="AR132" s="1017"/>
      <c r="AS132" s="1017"/>
      <c r="AT132" s="113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37" t="s">
        <v>474</v>
      </c>
      <c r="W133" s="1137"/>
      <c r="X133" s="1137"/>
      <c r="Y133" s="1137"/>
      <c r="Z133" s="1138"/>
      <c r="AA133" s="1139">
        <v>9</v>
      </c>
      <c r="AB133" s="1140"/>
      <c r="AC133" s="1140"/>
      <c r="AD133" s="1140"/>
      <c r="AE133" s="1141"/>
      <c r="AF133" s="1139">
        <v>7.6</v>
      </c>
      <c r="AG133" s="1140"/>
      <c r="AH133" s="1140"/>
      <c r="AI133" s="1140"/>
      <c r="AJ133" s="1141"/>
      <c r="AK133" s="1139">
        <v>7.3</v>
      </c>
      <c r="AL133" s="1140"/>
      <c r="AM133" s="1140"/>
      <c r="AN133" s="1140"/>
      <c r="AO133" s="1141"/>
      <c r="AP133" s="1057"/>
      <c r="AQ133" s="1058"/>
      <c r="AR133" s="1058"/>
      <c r="AS133" s="1058"/>
      <c r="AT133" s="112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05"/>
  <sheetViews>
    <sheetView showGridLines="0" view="pageBreakPreview" zoomScale="79" zoomScaleNormal="85" zoomScaleSheetLayoutView="79"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3"/>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6" t="s">
        <v>477</v>
      </c>
      <c r="L7" s="254"/>
      <c r="M7" s="255" t="s">
        <v>478</v>
      </c>
      <c r="N7" s="256"/>
    </row>
    <row r="8" spans="1:16" x14ac:dyDescent="0.15">
      <c r="A8" s="248"/>
      <c r="B8" s="244"/>
      <c r="C8" s="244"/>
      <c r="D8" s="244"/>
      <c r="E8" s="244"/>
      <c r="F8" s="244"/>
      <c r="G8" s="257"/>
      <c r="H8" s="258"/>
      <c r="I8" s="258"/>
      <c r="J8" s="259"/>
      <c r="K8" s="1147"/>
      <c r="L8" s="260" t="s">
        <v>479</v>
      </c>
      <c r="M8" s="261" t="s">
        <v>480</v>
      </c>
      <c r="N8" s="262" t="s">
        <v>481</v>
      </c>
    </row>
    <row r="9" spans="1:16" x14ac:dyDescent="0.15">
      <c r="A9" s="248"/>
      <c r="B9" s="244"/>
      <c r="C9" s="244"/>
      <c r="D9" s="244"/>
      <c r="E9" s="244"/>
      <c r="F9" s="244"/>
      <c r="G9" s="1148" t="s">
        <v>482</v>
      </c>
      <c r="H9" s="1149"/>
      <c r="I9" s="1149"/>
      <c r="J9" s="1150"/>
      <c r="K9" s="263">
        <v>425426</v>
      </c>
      <c r="L9" s="264">
        <v>91215</v>
      </c>
      <c r="M9" s="265">
        <v>187155</v>
      </c>
      <c r="N9" s="266">
        <v>-51.3</v>
      </c>
    </row>
    <row r="10" spans="1:16" x14ac:dyDescent="0.15">
      <c r="A10" s="248"/>
      <c r="B10" s="244"/>
      <c r="C10" s="244"/>
      <c r="D10" s="244"/>
      <c r="E10" s="244"/>
      <c r="F10" s="244"/>
      <c r="G10" s="1148" t="s">
        <v>483</v>
      </c>
      <c r="H10" s="1149"/>
      <c r="I10" s="1149"/>
      <c r="J10" s="1150"/>
      <c r="K10" s="267">
        <v>75821</v>
      </c>
      <c r="L10" s="268">
        <v>16257</v>
      </c>
      <c r="M10" s="269">
        <v>20525</v>
      </c>
      <c r="N10" s="270">
        <v>-20.8</v>
      </c>
    </row>
    <row r="11" spans="1:16" ht="13.5" customHeight="1" x14ac:dyDescent="0.15">
      <c r="A11" s="248"/>
      <c r="B11" s="244"/>
      <c r="C11" s="244"/>
      <c r="D11" s="244"/>
      <c r="E11" s="244"/>
      <c r="F11" s="244"/>
      <c r="G11" s="1148" t="s">
        <v>484</v>
      </c>
      <c r="H11" s="1149"/>
      <c r="I11" s="1149"/>
      <c r="J11" s="1150"/>
      <c r="K11" s="267">
        <v>99056</v>
      </c>
      <c r="L11" s="268">
        <v>21238</v>
      </c>
      <c r="M11" s="269">
        <v>27959</v>
      </c>
      <c r="N11" s="270">
        <v>-24</v>
      </c>
    </row>
    <row r="12" spans="1:16" ht="13.5" customHeight="1" x14ac:dyDescent="0.15">
      <c r="A12" s="248"/>
      <c r="B12" s="244"/>
      <c r="C12" s="244"/>
      <c r="D12" s="244"/>
      <c r="E12" s="244"/>
      <c r="F12" s="244"/>
      <c r="G12" s="1148" t="s">
        <v>485</v>
      </c>
      <c r="H12" s="1149"/>
      <c r="I12" s="1149"/>
      <c r="J12" s="1150"/>
      <c r="K12" s="267" t="s">
        <v>486</v>
      </c>
      <c r="L12" s="268" t="s">
        <v>486</v>
      </c>
      <c r="M12" s="269">
        <v>2910</v>
      </c>
      <c r="N12" s="270" t="s">
        <v>486</v>
      </c>
    </row>
    <row r="13" spans="1:16" ht="13.5" customHeight="1" x14ac:dyDescent="0.15">
      <c r="A13" s="248"/>
      <c r="B13" s="244"/>
      <c r="C13" s="244"/>
      <c r="D13" s="244"/>
      <c r="E13" s="244"/>
      <c r="F13" s="244"/>
      <c r="G13" s="1148" t="s">
        <v>487</v>
      </c>
      <c r="H13" s="1149"/>
      <c r="I13" s="1149"/>
      <c r="J13" s="1150"/>
      <c r="K13" s="267" t="s">
        <v>486</v>
      </c>
      <c r="L13" s="268" t="s">
        <v>486</v>
      </c>
      <c r="M13" s="269" t="s">
        <v>486</v>
      </c>
      <c r="N13" s="270" t="s">
        <v>486</v>
      </c>
    </row>
    <row r="14" spans="1:16" ht="13.5" customHeight="1" x14ac:dyDescent="0.15">
      <c r="A14" s="248"/>
      <c r="B14" s="244"/>
      <c r="C14" s="244"/>
      <c r="D14" s="244"/>
      <c r="E14" s="244"/>
      <c r="F14" s="244"/>
      <c r="G14" s="1148" t="s">
        <v>488</v>
      </c>
      <c r="H14" s="1149"/>
      <c r="I14" s="1149"/>
      <c r="J14" s="1150"/>
      <c r="K14" s="267">
        <v>15992</v>
      </c>
      <c r="L14" s="268">
        <v>3429</v>
      </c>
      <c r="M14" s="269">
        <v>9160</v>
      </c>
      <c r="N14" s="270">
        <v>-62.6</v>
      </c>
    </row>
    <row r="15" spans="1:16" ht="13.5" customHeight="1" x14ac:dyDescent="0.15">
      <c r="A15" s="248"/>
      <c r="B15" s="244"/>
      <c r="C15" s="244"/>
      <c r="D15" s="244"/>
      <c r="E15" s="244"/>
      <c r="F15" s="244"/>
      <c r="G15" s="1148" t="s">
        <v>489</v>
      </c>
      <c r="H15" s="1149"/>
      <c r="I15" s="1149"/>
      <c r="J15" s="1150"/>
      <c r="K15" s="267">
        <v>16864</v>
      </c>
      <c r="L15" s="268">
        <v>3616</v>
      </c>
      <c r="M15" s="269">
        <v>4580</v>
      </c>
      <c r="N15" s="270">
        <v>-21</v>
      </c>
    </row>
    <row r="16" spans="1:16" x14ac:dyDescent="0.15">
      <c r="A16" s="248"/>
      <c r="B16" s="244"/>
      <c r="C16" s="244"/>
      <c r="D16" s="244"/>
      <c r="E16" s="244"/>
      <c r="F16" s="244"/>
      <c r="G16" s="1151" t="s">
        <v>490</v>
      </c>
      <c r="H16" s="1152"/>
      <c r="I16" s="1152"/>
      <c r="J16" s="1153"/>
      <c r="K16" s="268">
        <v>-33929</v>
      </c>
      <c r="L16" s="268">
        <v>-7275</v>
      </c>
      <c r="M16" s="269">
        <v>-19254</v>
      </c>
      <c r="N16" s="270">
        <v>-62.2</v>
      </c>
    </row>
    <row r="17" spans="1:16" x14ac:dyDescent="0.15">
      <c r="A17" s="248"/>
      <c r="B17" s="244"/>
      <c r="C17" s="244"/>
      <c r="D17" s="244"/>
      <c r="E17" s="244"/>
      <c r="F17" s="244"/>
      <c r="G17" s="1151" t="s">
        <v>167</v>
      </c>
      <c r="H17" s="1152"/>
      <c r="I17" s="1152"/>
      <c r="J17" s="1153"/>
      <c r="K17" s="268">
        <v>599230</v>
      </c>
      <c r="L17" s="268">
        <v>128480</v>
      </c>
      <c r="M17" s="269">
        <v>233033</v>
      </c>
      <c r="N17" s="270">
        <v>-44.9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43" t="s">
        <v>495</v>
      </c>
      <c r="H21" s="1144"/>
      <c r="I21" s="1144"/>
      <c r="J21" s="1145"/>
      <c r="K21" s="280">
        <v>10.29</v>
      </c>
      <c r="L21" s="281">
        <v>21.21</v>
      </c>
      <c r="M21" s="282">
        <v>-10.92</v>
      </c>
      <c r="N21" s="249"/>
      <c r="O21" s="283"/>
      <c r="P21" s="279"/>
    </row>
    <row r="22" spans="1:16" s="284" customFormat="1" x14ac:dyDescent="0.15">
      <c r="A22" s="279"/>
      <c r="B22" s="249"/>
      <c r="C22" s="249"/>
      <c r="D22" s="249"/>
      <c r="E22" s="249"/>
      <c r="F22" s="249"/>
      <c r="G22" s="1143" t="s">
        <v>496</v>
      </c>
      <c r="H22" s="1144"/>
      <c r="I22" s="1144"/>
      <c r="J22" s="1145"/>
      <c r="K22" s="285">
        <v>92.6</v>
      </c>
      <c r="L22" s="286">
        <v>95.4</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6" t="s">
        <v>477</v>
      </c>
      <c r="L30" s="254"/>
      <c r="M30" s="255" t="s">
        <v>478</v>
      </c>
      <c r="N30" s="256"/>
    </row>
    <row r="31" spans="1:16" x14ac:dyDescent="0.15">
      <c r="A31" s="248"/>
      <c r="B31" s="244"/>
      <c r="C31" s="244"/>
      <c r="D31" s="244"/>
      <c r="E31" s="244"/>
      <c r="F31" s="244"/>
      <c r="G31" s="257"/>
      <c r="H31" s="258"/>
      <c r="I31" s="258"/>
      <c r="J31" s="259"/>
      <c r="K31" s="1147"/>
      <c r="L31" s="260" t="s">
        <v>479</v>
      </c>
      <c r="M31" s="261" t="s">
        <v>480</v>
      </c>
      <c r="N31" s="262" t="s">
        <v>481</v>
      </c>
    </row>
    <row r="32" spans="1:16" ht="27" customHeight="1" x14ac:dyDescent="0.15">
      <c r="A32" s="248"/>
      <c r="B32" s="244"/>
      <c r="C32" s="244"/>
      <c r="D32" s="244"/>
      <c r="E32" s="244"/>
      <c r="F32" s="244"/>
      <c r="G32" s="1159" t="s">
        <v>500</v>
      </c>
      <c r="H32" s="1160"/>
      <c r="I32" s="1160"/>
      <c r="J32" s="1161"/>
      <c r="K32" s="294">
        <v>223425</v>
      </c>
      <c r="L32" s="294">
        <v>47904</v>
      </c>
      <c r="M32" s="295">
        <v>137219</v>
      </c>
      <c r="N32" s="296">
        <v>-65.099999999999994</v>
      </c>
    </row>
    <row r="33" spans="1:16" ht="13.5" customHeight="1" x14ac:dyDescent="0.15">
      <c r="A33" s="248"/>
      <c r="B33" s="244"/>
      <c r="C33" s="244"/>
      <c r="D33" s="244"/>
      <c r="E33" s="244"/>
      <c r="F33" s="244"/>
      <c r="G33" s="1159" t="s">
        <v>501</v>
      </c>
      <c r="H33" s="1160"/>
      <c r="I33" s="1160"/>
      <c r="J33" s="1161"/>
      <c r="K33" s="294" t="s">
        <v>486</v>
      </c>
      <c r="L33" s="294" t="s">
        <v>486</v>
      </c>
      <c r="M33" s="295" t="s">
        <v>486</v>
      </c>
      <c r="N33" s="296" t="s">
        <v>486</v>
      </c>
    </row>
    <row r="34" spans="1:16" ht="27" customHeight="1" x14ac:dyDescent="0.15">
      <c r="A34" s="248"/>
      <c r="B34" s="244"/>
      <c r="C34" s="244"/>
      <c r="D34" s="244"/>
      <c r="E34" s="244"/>
      <c r="F34" s="244"/>
      <c r="G34" s="1159" t="s">
        <v>502</v>
      </c>
      <c r="H34" s="1160"/>
      <c r="I34" s="1160"/>
      <c r="J34" s="1161"/>
      <c r="K34" s="294" t="s">
        <v>486</v>
      </c>
      <c r="L34" s="294" t="s">
        <v>486</v>
      </c>
      <c r="M34" s="295">
        <v>4</v>
      </c>
      <c r="N34" s="296" t="s">
        <v>486</v>
      </c>
    </row>
    <row r="35" spans="1:16" ht="27" customHeight="1" x14ac:dyDescent="0.15">
      <c r="A35" s="248"/>
      <c r="B35" s="244"/>
      <c r="C35" s="244"/>
      <c r="D35" s="244"/>
      <c r="E35" s="244"/>
      <c r="F35" s="244"/>
      <c r="G35" s="1159" t="s">
        <v>503</v>
      </c>
      <c r="H35" s="1160"/>
      <c r="I35" s="1160"/>
      <c r="J35" s="1161"/>
      <c r="K35" s="294">
        <v>288851</v>
      </c>
      <c r="L35" s="294">
        <v>61932</v>
      </c>
      <c r="M35" s="295">
        <v>30414</v>
      </c>
      <c r="N35" s="296">
        <v>103.6</v>
      </c>
    </row>
    <row r="36" spans="1:16" ht="27" customHeight="1" x14ac:dyDescent="0.15">
      <c r="A36" s="248"/>
      <c r="B36" s="244"/>
      <c r="C36" s="244"/>
      <c r="D36" s="244"/>
      <c r="E36" s="244"/>
      <c r="F36" s="244"/>
      <c r="G36" s="1159" t="s">
        <v>504</v>
      </c>
      <c r="H36" s="1160"/>
      <c r="I36" s="1160"/>
      <c r="J36" s="1161"/>
      <c r="K36" s="294">
        <v>33172</v>
      </c>
      <c r="L36" s="294">
        <v>7112</v>
      </c>
      <c r="M36" s="295">
        <v>5195</v>
      </c>
      <c r="N36" s="296">
        <v>36.9</v>
      </c>
    </row>
    <row r="37" spans="1:16" ht="13.5" customHeight="1" x14ac:dyDescent="0.15">
      <c r="A37" s="248"/>
      <c r="B37" s="244"/>
      <c r="C37" s="244"/>
      <c r="D37" s="244"/>
      <c r="E37" s="244"/>
      <c r="F37" s="244"/>
      <c r="G37" s="1159" t="s">
        <v>505</v>
      </c>
      <c r="H37" s="1160"/>
      <c r="I37" s="1160"/>
      <c r="J37" s="1161"/>
      <c r="K37" s="294">
        <v>267</v>
      </c>
      <c r="L37" s="294">
        <v>57</v>
      </c>
      <c r="M37" s="295">
        <v>2257</v>
      </c>
      <c r="N37" s="296">
        <v>-97.5</v>
      </c>
    </row>
    <row r="38" spans="1:16" ht="27" customHeight="1" x14ac:dyDescent="0.15">
      <c r="A38" s="248"/>
      <c r="B38" s="244"/>
      <c r="C38" s="244"/>
      <c r="D38" s="244"/>
      <c r="E38" s="244"/>
      <c r="F38" s="244"/>
      <c r="G38" s="1162" t="s">
        <v>506</v>
      </c>
      <c r="H38" s="1163"/>
      <c r="I38" s="1163"/>
      <c r="J38" s="1164"/>
      <c r="K38" s="297" t="s">
        <v>486</v>
      </c>
      <c r="L38" s="297" t="s">
        <v>486</v>
      </c>
      <c r="M38" s="298">
        <v>40</v>
      </c>
      <c r="N38" s="299" t="s">
        <v>486</v>
      </c>
      <c r="O38" s="293"/>
    </row>
    <row r="39" spans="1:16" x14ac:dyDescent="0.15">
      <c r="A39" s="248"/>
      <c r="B39" s="244"/>
      <c r="C39" s="244"/>
      <c r="D39" s="244"/>
      <c r="E39" s="244"/>
      <c r="F39" s="244"/>
      <c r="G39" s="1162" t="s">
        <v>507</v>
      </c>
      <c r="H39" s="1163"/>
      <c r="I39" s="1163"/>
      <c r="J39" s="1164"/>
      <c r="K39" s="300" t="s">
        <v>486</v>
      </c>
      <c r="L39" s="300" t="s">
        <v>486</v>
      </c>
      <c r="M39" s="301">
        <v>-7960</v>
      </c>
      <c r="N39" s="302" t="s">
        <v>486</v>
      </c>
      <c r="O39" s="293"/>
    </row>
    <row r="40" spans="1:16" ht="27" customHeight="1" x14ac:dyDescent="0.15">
      <c r="A40" s="248"/>
      <c r="B40" s="244"/>
      <c r="C40" s="244"/>
      <c r="D40" s="244"/>
      <c r="E40" s="244"/>
      <c r="F40" s="244"/>
      <c r="G40" s="1159" t="s">
        <v>508</v>
      </c>
      <c r="H40" s="1160"/>
      <c r="I40" s="1160"/>
      <c r="J40" s="1161"/>
      <c r="K40" s="300">
        <v>-431136</v>
      </c>
      <c r="L40" s="300">
        <v>-92439</v>
      </c>
      <c r="M40" s="301">
        <v>-124831</v>
      </c>
      <c r="N40" s="302">
        <v>-25.9</v>
      </c>
      <c r="O40" s="293"/>
    </row>
    <row r="41" spans="1:16" x14ac:dyDescent="0.15">
      <c r="A41" s="248"/>
      <c r="B41" s="244"/>
      <c r="C41" s="244"/>
      <c r="D41" s="244"/>
      <c r="E41" s="244"/>
      <c r="F41" s="244"/>
      <c r="G41" s="1165" t="s">
        <v>278</v>
      </c>
      <c r="H41" s="1166"/>
      <c r="I41" s="1166"/>
      <c r="J41" s="1167"/>
      <c r="K41" s="294">
        <v>114579</v>
      </c>
      <c r="L41" s="300">
        <v>24567</v>
      </c>
      <c r="M41" s="301">
        <v>42339</v>
      </c>
      <c r="N41" s="302">
        <v>-42</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54" t="s">
        <v>477</v>
      </c>
      <c r="J49" s="1156" t="s">
        <v>512</v>
      </c>
      <c r="K49" s="1157"/>
      <c r="L49" s="1157"/>
      <c r="M49" s="1157"/>
      <c r="N49" s="1158"/>
    </row>
    <row r="50" spans="1:14" x14ac:dyDescent="0.15">
      <c r="A50" s="248"/>
      <c r="B50" s="244"/>
      <c r="C50" s="244"/>
      <c r="D50" s="244"/>
      <c r="E50" s="244"/>
      <c r="F50" s="244"/>
      <c r="G50" s="312"/>
      <c r="H50" s="313"/>
      <c r="I50" s="1155"/>
      <c r="J50" s="314" t="s">
        <v>513</v>
      </c>
      <c r="K50" s="315" t="s">
        <v>514</v>
      </c>
      <c r="L50" s="316" t="s">
        <v>515</v>
      </c>
      <c r="M50" s="317" t="s">
        <v>516</v>
      </c>
      <c r="N50" s="318" t="s">
        <v>517</v>
      </c>
    </row>
    <row r="51" spans="1:14" x14ac:dyDescent="0.15">
      <c r="A51" s="248"/>
      <c r="B51" s="244"/>
      <c r="C51" s="244"/>
      <c r="D51" s="244"/>
      <c r="E51" s="244"/>
      <c r="F51" s="244"/>
      <c r="G51" s="310" t="s">
        <v>518</v>
      </c>
      <c r="H51" s="311"/>
      <c r="I51" s="319">
        <v>213420</v>
      </c>
      <c r="J51" s="320">
        <v>44278</v>
      </c>
      <c r="K51" s="321">
        <v>-53.5</v>
      </c>
      <c r="L51" s="322">
        <v>216155</v>
      </c>
      <c r="M51" s="323">
        <v>-35.299999999999997</v>
      </c>
      <c r="N51" s="324">
        <v>-18.2</v>
      </c>
    </row>
    <row r="52" spans="1:14" x14ac:dyDescent="0.15">
      <c r="A52" s="248"/>
      <c r="B52" s="244"/>
      <c r="C52" s="244"/>
      <c r="D52" s="244"/>
      <c r="E52" s="244"/>
      <c r="F52" s="244"/>
      <c r="G52" s="325"/>
      <c r="H52" s="326" t="s">
        <v>519</v>
      </c>
      <c r="I52" s="327">
        <v>70693</v>
      </c>
      <c r="J52" s="328">
        <v>14667</v>
      </c>
      <c r="K52" s="329">
        <v>-80.2</v>
      </c>
      <c r="L52" s="330">
        <v>108827</v>
      </c>
      <c r="M52" s="331">
        <v>-19.600000000000001</v>
      </c>
      <c r="N52" s="332">
        <v>-60.6</v>
      </c>
    </row>
    <row r="53" spans="1:14" x14ac:dyDescent="0.15">
      <c r="A53" s="248"/>
      <c r="B53" s="244"/>
      <c r="C53" s="244"/>
      <c r="D53" s="244"/>
      <c r="E53" s="244"/>
      <c r="F53" s="244"/>
      <c r="G53" s="310" t="s">
        <v>520</v>
      </c>
      <c r="H53" s="311"/>
      <c r="I53" s="319">
        <v>170455</v>
      </c>
      <c r="J53" s="320">
        <v>35526</v>
      </c>
      <c r="K53" s="321">
        <v>-19.8</v>
      </c>
      <c r="L53" s="322">
        <v>228305</v>
      </c>
      <c r="M53" s="323">
        <v>5.6</v>
      </c>
      <c r="N53" s="324">
        <v>-25.4</v>
      </c>
    </row>
    <row r="54" spans="1:14" x14ac:dyDescent="0.15">
      <c r="A54" s="248"/>
      <c r="B54" s="244"/>
      <c r="C54" s="244"/>
      <c r="D54" s="244"/>
      <c r="E54" s="244"/>
      <c r="F54" s="244"/>
      <c r="G54" s="325"/>
      <c r="H54" s="326" t="s">
        <v>519</v>
      </c>
      <c r="I54" s="327">
        <v>43044</v>
      </c>
      <c r="J54" s="328">
        <v>8971</v>
      </c>
      <c r="K54" s="329">
        <v>-38.799999999999997</v>
      </c>
      <c r="L54" s="330">
        <v>86611</v>
      </c>
      <c r="M54" s="331">
        <v>-20.399999999999999</v>
      </c>
      <c r="N54" s="332">
        <v>-18.399999999999999</v>
      </c>
    </row>
    <row r="55" spans="1:14" x14ac:dyDescent="0.15">
      <c r="A55" s="248"/>
      <c r="B55" s="244"/>
      <c r="C55" s="244"/>
      <c r="D55" s="244"/>
      <c r="E55" s="244"/>
      <c r="F55" s="244"/>
      <c r="G55" s="310" t="s">
        <v>521</v>
      </c>
      <c r="H55" s="311"/>
      <c r="I55" s="319">
        <v>418881</v>
      </c>
      <c r="J55" s="320">
        <v>88093</v>
      </c>
      <c r="K55" s="321">
        <v>148</v>
      </c>
      <c r="L55" s="322">
        <v>316331</v>
      </c>
      <c r="M55" s="323">
        <v>38.6</v>
      </c>
      <c r="N55" s="324">
        <v>109.4</v>
      </c>
    </row>
    <row r="56" spans="1:14" x14ac:dyDescent="0.15">
      <c r="A56" s="248"/>
      <c r="B56" s="244"/>
      <c r="C56" s="244"/>
      <c r="D56" s="244"/>
      <c r="E56" s="244"/>
      <c r="F56" s="244"/>
      <c r="G56" s="325"/>
      <c r="H56" s="326" t="s">
        <v>519</v>
      </c>
      <c r="I56" s="327">
        <v>245175</v>
      </c>
      <c r="J56" s="328">
        <v>51562</v>
      </c>
      <c r="K56" s="329">
        <v>474.8</v>
      </c>
      <c r="L56" s="330">
        <v>106387</v>
      </c>
      <c r="M56" s="331">
        <v>22.8</v>
      </c>
      <c r="N56" s="332">
        <v>452</v>
      </c>
    </row>
    <row r="57" spans="1:14" x14ac:dyDescent="0.15">
      <c r="A57" s="248"/>
      <c r="B57" s="244"/>
      <c r="C57" s="244"/>
      <c r="D57" s="244"/>
      <c r="E57" s="244"/>
      <c r="F57" s="244"/>
      <c r="G57" s="310" t="s">
        <v>522</v>
      </c>
      <c r="H57" s="311"/>
      <c r="I57" s="319">
        <v>1278784</v>
      </c>
      <c r="J57" s="320">
        <v>271966</v>
      </c>
      <c r="K57" s="321">
        <v>208.7</v>
      </c>
      <c r="L57" s="322">
        <v>333013</v>
      </c>
      <c r="M57" s="323">
        <v>5.3</v>
      </c>
      <c r="N57" s="324">
        <v>203.4</v>
      </c>
    </row>
    <row r="58" spans="1:14" x14ac:dyDescent="0.15">
      <c r="A58" s="248"/>
      <c r="B58" s="244"/>
      <c r="C58" s="244"/>
      <c r="D58" s="244"/>
      <c r="E58" s="244"/>
      <c r="F58" s="244"/>
      <c r="G58" s="325"/>
      <c r="H58" s="326" t="s">
        <v>519</v>
      </c>
      <c r="I58" s="327">
        <v>612967</v>
      </c>
      <c r="J58" s="328">
        <v>130363</v>
      </c>
      <c r="K58" s="329">
        <v>152.80000000000001</v>
      </c>
      <c r="L58" s="330">
        <v>126732</v>
      </c>
      <c r="M58" s="331">
        <v>19.100000000000001</v>
      </c>
      <c r="N58" s="332">
        <v>133.69999999999999</v>
      </c>
    </row>
    <row r="59" spans="1:14" x14ac:dyDescent="0.15">
      <c r="A59" s="248"/>
      <c r="B59" s="244"/>
      <c r="C59" s="244"/>
      <c r="D59" s="244"/>
      <c r="E59" s="244"/>
      <c r="F59" s="244"/>
      <c r="G59" s="310" t="s">
        <v>523</v>
      </c>
      <c r="H59" s="311"/>
      <c r="I59" s="319">
        <v>732226</v>
      </c>
      <c r="J59" s="320">
        <v>156995</v>
      </c>
      <c r="K59" s="321">
        <v>-42.3</v>
      </c>
      <c r="L59" s="322">
        <v>280458</v>
      </c>
      <c r="M59" s="323">
        <v>-15.8</v>
      </c>
      <c r="N59" s="324">
        <v>-26.5</v>
      </c>
    </row>
    <row r="60" spans="1:14" x14ac:dyDescent="0.15">
      <c r="A60" s="248"/>
      <c r="B60" s="244"/>
      <c r="C60" s="244"/>
      <c r="D60" s="244"/>
      <c r="E60" s="244"/>
      <c r="F60" s="244"/>
      <c r="G60" s="325"/>
      <c r="H60" s="326" t="s">
        <v>519</v>
      </c>
      <c r="I60" s="333">
        <v>631144</v>
      </c>
      <c r="J60" s="328">
        <v>135322</v>
      </c>
      <c r="K60" s="329">
        <v>3.8</v>
      </c>
      <c r="L60" s="330">
        <v>127286</v>
      </c>
      <c r="M60" s="331">
        <v>0.4</v>
      </c>
      <c r="N60" s="332">
        <v>3.4</v>
      </c>
    </row>
    <row r="61" spans="1:14" x14ac:dyDescent="0.15">
      <c r="A61" s="248"/>
      <c r="B61" s="244"/>
      <c r="C61" s="244"/>
      <c r="D61" s="244"/>
      <c r="E61" s="244"/>
      <c r="F61" s="244"/>
      <c r="G61" s="310" t="s">
        <v>524</v>
      </c>
      <c r="H61" s="334"/>
      <c r="I61" s="335">
        <v>562753</v>
      </c>
      <c r="J61" s="336">
        <v>119372</v>
      </c>
      <c r="K61" s="337">
        <v>48.2</v>
      </c>
      <c r="L61" s="338">
        <v>274852</v>
      </c>
      <c r="M61" s="339">
        <v>-0.3</v>
      </c>
      <c r="N61" s="324">
        <v>48.5</v>
      </c>
    </row>
    <row r="62" spans="1:14" x14ac:dyDescent="0.15">
      <c r="A62" s="248"/>
      <c r="B62" s="244"/>
      <c r="C62" s="244"/>
      <c r="D62" s="244"/>
      <c r="E62" s="244"/>
      <c r="F62" s="244"/>
      <c r="G62" s="325"/>
      <c r="H62" s="326" t="s">
        <v>519</v>
      </c>
      <c r="I62" s="327">
        <v>320605</v>
      </c>
      <c r="J62" s="328">
        <v>68177</v>
      </c>
      <c r="K62" s="329">
        <v>102.5</v>
      </c>
      <c r="L62" s="330">
        <v>111169</v>
      </c>
      <c r="M62" s="331">
        <v>0.5</v>
      </c>
      <c r="N62" s="332">
        <v>102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21"/>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21" spans="34:34" ht="13.5" hidden="1" customHeight="1" x14ac:dyDescent="0.15">
      <c r="AH121" s="241"/>
    </row>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21"/>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21" spans="34:34" ht="13.5" hidden="1" customHeight="1" x14ac:dyDescent="0.15">
      <c r="AH121" s="241"/>
    </row>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3" zoomScaleNormal="5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8" t="s">
        <v>3</v>
      </c>
      <c r="D47" s="1168"/>
      <c r="E47" s="1169"/>
      <c r="F47" s="11">
        <v>60.71</v>
      </c>
      <c r="G47" s="12">
        <v>82.01</v>
      </c>
      <c r="H47" s="12">
        <v>52.01</v>
      </c>
      <c r="I47" s="12">
        <v>52.68</v>
      </c>
      <c r="J47" s="13">
        <v>51.09</v>
      </c>
    </row>
    <row r="48" spans="2:10" ht="57.75" customHeight="1" x14ac:dyDescent="0.15">
      <c r="B48" s="14"/>
      <c r="C48" s="1170" t="s">
        <v>4</v>
      </c>
      <c r="D48" s="1170"/>
      <c r="E48" s="1171"/>
      <c r="F48" s="15">
        <v>5.08</v>
      </c>
      <c r="G48" s="16">
        <v>5.0199999999999996</v>
      </c>
      <c r="H48" s="16">
        <v>6.52</v>
      </c>
      <c r="I48" s="16">
        <v>6.39</v>
      </c>
      <c r="J48" s="17">
        <v>6.07</v>
      </c>
    </row>
    <row r="49" spans="2:10" ht="57.75" customHeight="1" thickBot="1" x14ac:dyDescent="0.2">
      <c r="B49" s="18"/>
      <c r="C49" s="1172" t="s">
        <v>5</v>
      </c>
      <c r="D49" s="1172"/>
      <c r="E49" s="1173"/>
      <c r="F49" s="19">
        <v>23.19</v>
      </c>
      <c r="G49" s="20">
        <v>22.13</v>
      </c>
      <c r="H49" s="20" t="s">
        <v>531</v>
      </c>
      <c r="I49" s="20">
        <v>10.38</v>
      </c>
      <c r="J49" s="21">
        <v>3.35</v>
      </c>
    </row>
    <row r="50" spans="2:10" ht="13.5"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4" zoomScaleNormal="6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0" t="s">
        <v>532</v>
      </c>
      <c r="D34" s="1180"/>
      <c r="E34" s="1181"/>
      <c r="F34" s="32">
        <v>5.08</v>
      </c>
      <c r="G34" s="33">
        <v>5.01</v>
      </c>
      <c r="H34" s="33">
        <v>6.51</v>
      </c>
      <c r="I34" s="33">
        <v>6.38</v>
      </c>
      <c r="J34" s="34">
        <v>6.07</v>
      </c>
      <c r="K34" s="22"/>
      <c r="L34" s="22"/>
      <c r="M34" s="22"/>
      <c r="N34" s="22"/>
      <c r="O34" s="22"/>
      <c r="P34" s="22"/>
    </row>
    <row r="35" spans="1:16" ht="39" customHeight="1" x14ac:dyDescent="0.15">
      <c r="A35" s="22"/>
      <c r="B35" s="35"/>
      <c r="C35" s="1174" t="s">
        <v>533</v>
      </c>
      <c r="D35" s="1175"/>
      <c r="E35" s="1176"/>
      <c r="F35" s="36">
        <v>1.1399999999999999</v>
      </c>
      <c r="G35" s="37">
        <v>1.35</v>
      </c>
      <c r="H35" s="37">
        <v>1.43</v>
      </c>
      <c r="I35" s="37">
        <v>2.92</v>
      </c>
      <c r="J35" s="38">
        <v>3.42</v>
      </c>
      <c r="K35" s="22"/>
      <c r="L35" s="22"/>
      <c r="M35" s="22"/>
      <c r="N35" s="22"/>
      <c r="O35" s="22"/>
      <c r="P35" s="22"/>
    </row>
    <row r="36" spans="1:16" ht="39" customHeight="1" x14ac:dyDescent="0.15">
      <c r="A36" s="22"/>
      <c r="B36" s="35"/>
      <c r="C36" s="1174" t="s">
        <v>534</v>
      </c>
      <c r="D36" s="1175"/>
      <c r="E36" s="1176"/>
      <c r="F36" s="36">
        <v>0.56000000000000005</v>
      </c>
      <c r="G36" s="37">
        <v>0.65</v>
      </c>
      <c r="H36" s="37">
        <v>0.84</v>
      </c>
      <c r="I36" s="37">
        <v>0.6</v>
      </c>
      <c r="J36" s="38">
        <v>0.59</v>
      </c>
      <c r="K36" s="22"/>
      <c r="L36" s="22"/>
      <c r="M36" s="22"/>
      <c r="N36" s="22"/>
      <c r="O36" s="22"/>
      <c r="P36" s="22"/>
    </row>
    <row r="37" spans="1:16" ht="39" customHeight="1" x14ac:dyDescent="0.15">
      <c r="A37" s="22"/>
      <c r="B37" s="35"/>
      <c r="C37" s="1174" t="s">
        <v>535</v>
      </c>
      <c r="D37" s="1175"/>
      <c r="E37" s="1176"/>
      <c r="F37" s="36">
        <v>0.24</v>
      </c>
      <c r="G37" s="37">
        <v>0.33</v>
      </c>
      <c r="H37" s="37">
        <v>0.13</v>
      </c>
      <c r="I37" s="37">
        <v>0.32</v>
      </c>
      <c r="J37" s="38">
        <v>0.25</v>
      </c>
      <c r="K37" s="22"/>
      <c r="L37" s="22"/>
      <c r="M37" s="22"/>
      <c r="N37" s="22"/>
      <c r="O37" s="22"/>
      <c r="P37" s="22"/>
    </row>
    <row r="38" spans="1:16" ht="39" customHeight="1" x14ac:dyDescent="0.15">
      <c r="A38" s="22"/>
      <c r="B38" s="35"/>
      <c r="C38" s="1174" t="s">
        <v>536</v>
      </c>
      <c r="D38" s="1175"/>
      <c r="E38" s="1176"/>
      <c r="F38" s="36">
        <v>0.33</v>
      </c>
      <c r="G38" s="37">
        <v>0.23</v>
      </c>
      <c r="H38" s="37">
        <v>0.1</v>
      </c>
      <c r="I38" s="37">
        <v>0.24</v>
      </c>
      <c r="J38" s="38">
        <v>0.19</v>
      </c>
      <c r="K38" s="22"/>
      <c r="L38" s="22"/>
      <c r="M38" s="22"/>
      <c r="N38" s="22"/>
      <c r="O38" s="22"/>
      <c r="P38" s="22"/>
    </row>
    <row r="39" spans="1:16" ht="39" customHeight="1" x14ac:dyDescent="0.15">
      <c r="A39" s="22"/>
      <c r="B39" s="35"/>
      <c r="C39" s="1174" t="s">
        <v>537</v>
      </c>
      <c r="D39" s="1175"/>
      <c r="E39" s="1176"/>
      <c r="F39" s="36">
        <v>0.02</v>
      </c>
      <c r="G39" s="37">
        <v>0.03</v>
      </c>
      <c r="H39" s="37">
        <v>0.02</v>
      </c>
      <c r="I39" s="37">
        <v>0.02</v>
      </c>
      <c r="J39" s="38">
        <v>0.01</v>
      </c>
      <c r="K39" s="22"/>
      <c r="L39" s="22"/>
      <c r="M39" s="22"/>
      <c r="N39" s="22"/>
      <c r="O39" s="22"/>
      <c r="P39" s="22"/>
    </row>
    <row r="40" spans="1:16" ht="39" customHeight="1" x14ac:dyDescent="0.15">
      <c r="A40" s="22"/>
      <c r="B40" s="35"/>
      <c r="C40" s="1174" t="s">
        <v>538</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539</v>
      </c>
      <c r="D42" s="1175"/>
      <c r="E42" s="1176"/>
      <c r="F42" s="36" t="s">
        <v>486</v>
      </c>
      <c r="G42" s="37" t="s">
        <v>486</v>
      </c>
      <c r="H42" s="37" t="s">
        <v>486</v>
      </c>
      <c r="I42" s="37" t="s">
        <v>486</v>
      </c>
      <c r="J42" s="38" t="s">
        <v>486</v>
      </c>
      <c r="K42" s="22"/>
      <c r="L42" s="22"/>
      <c r="M42" s="22"/>
      <c r="N42" s="22"/>
      <c r="O42" s="22"/>
      <c r="P42" s="22"/>
    </row>
    <row r="43" spans="1:16" ht="39" customHeight="1" thickBot="1" x14ac:dyDescent="0.2">
      <c r="A43" s="22"/>
      <c r="B43" s="40"/>
      <c r="C43" s="1177" t="s">
        <v>540</v>
      </c>
      <c r="D43" s="1178"/>
      <c r="E43" s="1179"/>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62" zoomScaleNormal="6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295</v>
      </c>
      <c r="L45" s="60">
        <v>250</v>
      </c>
      <c r="M45" s="60">
        <v>229</v>
      </c>
      <c r="N45" s="60">
        <v>219</v>
      </c>
      <c r="O45" s="61">
        <v>223</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486</v>
      </c>
      <c r="L46" s="64" t="s">
        <v>486</v>
      </c>
      <c r="M46" s="64" t="s">
        <v>486</v>
      </c>
      <c r="N46" s="64" t="s">
        <v>486</v>
      </c>
      <c r="O46" s="65" t="s">
        <v>486</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486</v>
      </c>
      <c r="L47" s="64" t="s">
        <v>486</v>
      </c>
      <c r="M47" s="64" t="s">
        <v>486</v>
      </c>
      <c r="N47" s="64" t="s">
        <v>486</v>
      </c>
      <c r="O47" s="65" t="s">
        <v>486</v>
      </c>
      <c r="P47" s="48"/>
      <c r="Q47" s="48"/>
      <c r="R47" s="48"/>
      <c r="S47" s="48"/>
      <c r="T47" s="48"/>
      <c r="U47" s="48"/>
    </row>
    <row r="48" spans="1:21" ht="30.75" customHeight="1" x14ac:dyDescent="0.15">
      <c r="A48" s="48"/>
      <c r="B48" s="1192"/>
      <c r="C48" s="1193"/>
      <c r="D48" s="62"/>
      <c r="E48" s="1184" t="s">
        <v>15</v>
      </c>
      <c r="F48" s="1184"/>
      <c r="G48" s="1184"/>
      <c r="H48" s="1184"/>
      <c r="I48" s="1184"/>
      <c r="J48" s="1185"/>
      <c r="K48" s="63">
        <v>260</v>
      </c>
      <c r="L48" s="64">
        <v>270</v>
      </c>
      <c r="M48" s="64">
        <v>299</v>
      </c>
      <c r="N48" s="64">
        <v>280</v>
      </c>
      <c r="O48" s="65">
        <v>289</v>
      </c>
      <c r="P48" s="48"/>
      <c r="Q48" s="48"/>
      <c r="R48" s="48"/>
      <c r="S48" s="48"/>
      <c r="T48" s="48"/>
      <c r="U48" s="48"/>
    </row>
    <row r="49" spans="1:21" ht="30.75" customHeight="1" x14ac:dyDescent="0.15">
      <c r="A49" s="48"/>
      <c r="B49" s="1192"/>
      <c r="C49" s="1193"/>
      <c r="D49" s="62"/>
      <c r="E49" s="1184" t="s">
        <v>16</v>
      </c>
      <c r="F49" s="1184"/>
      <c r="G49" s="1184"/>
      <c r="H49" s="1184"/>
      <c r="I49" s="1184"/>
      <c r="J49" s="1185"/>
      <c r="K49" s="63">
        <v>35</v>
      </c>
      <c r="L49" s="64">
        <v>38</v>
      </c>
      <c r="M49" s="64">
        <v>34</v>
      </c>
      <c r="N49" s="64">
        <v>33</v>
      </c>
      <c r="O49" s="65">
        <v>33</v>
      </c>
      <c r="P49" s="48"/>
      <c r="Q49" s="48"/>
      <c r="R49" s="48"/>
      <c r="S49" s="48"/>
      <c r="T49" s="48"/>
      <c r="U49" s="48"/>
    </row>
    <row r="50" spans="1:21" ht="30.75" customHeight="1" x14ac:dyDescent="0.15">
      <c r="A50" s="48"/>
      <c r="B50" s="1192"/>
      <c r="C50" s="1193"/>
      <c r="D50" s="62"/>
      <c r="E50" s="1184" t="s">
        <v>17</v>
      </c>
      <c r="F50" s="1184"/>
      <c r="G50" s="1184"/>
      <c r="H50" s="1184"/>
      <c r="I50" s="1184"/>
      <c r="J50" s="1185"/>
      <c r="K50" s="63">
        <v>38</v>
      </c>
      <c r="L50" s="64">
        <v>26</v>
      </c>
      <c r="M50" s="64">
        <v>26</v>
      </c>
      <c r="N50" s="64">
        <v>25</v>
      </c>
      <c r="O50" s="65">
        <v>0</v>
      </c>
      <c r="P50" s="48"/>
      <c r="Q50" s="48"/>
      <c r="R50" s="48"/>
      <c r="S50" s="48"/>
      <c r="T50" s="48"/>
      <c r="U50" s="48"/>
    </row>
    <row r="51" spans="1:21" ht="30.75" customHeight="1" x14ac:dyDescent="0.15">
      <c r="A51" s="48"/>
      <c r="B51" s="1194"/>
      <c r="C51" s="1195"/>
      <c r="D51" s="66"/>
      <c r="E51" s="1184" t="s">
        <v>18</v>
      </c>
      <c r="F51" s="1184"/>
      <c r="G51" s="1184"/>
      <c r="H51" s="1184"/>
      <c r="I51" s="1184"/>
      <c r="J51" s="1185"/>
      <c r="K51" s="63">
        <v>0</v>
      </c>
      <c r="L51" s="64" t="s">
        <v>486</v>
      </c>
      <c r="M51" s="64" t="s">
        <v>486</v>
      </c>
      <c r="N51" s="64">
        <v>0</v>
      </c>
      <c r="O51" s="65" t="s">
        <v>486</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432</v>
      </c>
      <c r="L52" s="64">
        <v>458</v>
      </c>
      <c r="M52" s="64">
        <v>441</v>
      </c>
      <c r="N52" s="64">
        <v>436</v>
      </c>
      <c r="O52" s="65">
        <v>431</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196</v>
      </c>
      <c r="L53" s="69">
        <v>126</v>
      </c>
      <c r="M53" s="69">
        <v>147</v>
      </c>
      <c r="N53" s="69">
        <v>121</v>
      </c>
      <c r="O53" s="70">
        <v>114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7"/>
  <sheetViews>
    <sheetView showGridLines="0" zoomScale="84" zoomScaleNormal="8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98" t="s">
        <v>24</v>
      </c>
      <c r="C41" s="1199"/>
      <c r="D41" s="81"/>
      <c r="E41" s="1204" t="s">
        <v>25</v>
      </c>
      <c r="F41" s="1204"/>
      <c r="G41" s="1204"/>
      <c r="H41" s="1205"/>
      <c r="I41" s="82">
        <v>2035</v>
      </c>
      <c r="J41" s="83">
        <v>1991</v>
      </c>
      <c r="K41" s="83">
        <v>2056</v>
      </c>
      <c r="L41" s="83">
        <v>2209</v>
      </c>
      <c r="M41" s="84">
        <v>2375</v>
      </c>
    </row>
    <row r="42" spans="2:13" ht="27.75" customHeight="1" x14ac:dyDescent="0.15">
      <c r="B42" s="1200"/>
      <c r="C42" s="1201"/>
      <c r="D42" s="85"/>
      <c r="E42" s="1206" t="s">
        <v>26</v>
      </c>
      <c r="F42" s="1206"/>
      <c r="G42" s="1206"/>
      <c r="H42" s="1207"/>
      <c r="I42" s="86">
        <v>166</v>
      </c>
      <c r="J42" s="87">
        <v>143</v>
      </c>
      <c r="K42" s="87">
        <v>120</v>
      </c>
      <c r="L42" s="87">
        <v>1</v>
      </c>
      <c r="M42" s="88">
        <v>1</v>
      </c>
    </row>
    <row r="43" spans="2:13" ht="27.75" customHeight="1" x14ac:dyDescent="0.15">
      <c r="B43" s="1200"/>
      <c r="C43" s="1201"/>
      <c r="D43" s="85"/>
      <c r="E43" s="1206" t="s">
        <v>27</v>
      </c>
      <c r="F43" s="1206"/>
      <c r="G43" s="1206"/>
      <c r="H43" s="1207"/>
      <c r="I43" s="86">
        <v>3041</v>
      </c>
      <c r="J43" s="87">
        <v>2766</v>
      </c>
      <c r="K43" s="87">
        <v>2679</v>
      </c>
      <c r="L43" s="87">
        <v>2515</v>
      </c>
      <c r="M43" s="88">
        <v>2409</v>
      </c>
    </row>
    <row r="44" spans="2:13" ht="27.75" customHeight="1" x14ac:dyDescent="0.15">
      <c r="B44" s="1200"/>
      <c r="C44" s="1201"/>
      <c r="D44" s="85"/>
      <c r="E44" s="1206" t="s">
        <v>28</v>
      </c>
      <c r="F44" s="1206"/>
      <c r="G44" s="1206"/>
      <c r="H44" s="1207"/>
      <c r="I44" s="86">
        <v>253</v>
      </c>
      <c r="J44" s="87">
        <v>242</v>
      </c>
      <c r="K44" s="87">
        <v>208</v>
      </c>
      <c r="L44" s="87">
        <v>186</v>
      </c>
      <c r="M44" s="88">
        <v>151</v>
      </c>
    </row>
    <row r="45" spans="2:13" ht="27.75" customHeight="1" x14ac:dyDescent="0.15">
      <c r="B45" s="1200"/>
      <c r="C45" s="1201"/>
      <c r="D45" s="85"/>
      <c r="E45" s="1206" t="s">
        <v>29</v>
      </c>
      <c r="F45" s="1206"/>
      <c r="G45" s="1206"/>
      <c r="H45" s="1207"/>
      <c r="I45" s="86">
        <v>356</v>
      </c>
      <c r="J45" s="87">
        <v>390</v>
      </c>
      <c r="K45" s="87">
        <v>424</v>
      </c>
      <c r="L45" s="87">
        <v>473</v>
      </c>
      <c r="M45" s="88">
        <v>464</v>
      </c>
    </row>
    <row r="46" spans="2:13" ht="27.75" customHeight="1" x14ac:dyDescent="0.15">
      <c r="B46" s="1200"/>
      <c r="C46" s="1201"/>
      <c r="D46" s="85"/>
      <c r="E46" s="1206" t="s">
        <v>30</v>
      </c>
      <c r="F46" s="1206"/>
      <c r="G46" s="1206"/>
      <c r="H46" s="1207"/>
      <c r="I46" s="86" t="s">
        <v>486</v>
      </c>
      <c r="J46" s="87" t="s">
        <v>486</v>
      </c>
      <c r="K46" s="87" t="s">
        <v>486</v>
      </c>
      <c r="L46" s="87" t="s">
        <v>486</v>
      </c>
      <c r="M46" s="88" t="s">
        <v>486</v>
      </c>
    </row>
    <row r="47" spans="2:13" ht="27.75" customHeight="1" x14ac:dyDescent="0.15">
      <c r="B47" s="1200"/>
      <c r="C47" s="1201"/>
      <c r="D47" s="85"/>
      <c r="E47" s="1206" t="s">
        <v>31</v>
      </c>
      <c r="F47" s="1206"/>
      <c r="G47" s="1206"/>
      <c r="H47" s="1207"/>
      <c r="I47" s="86" t="s">
        <v>486</v>
      </c>
      <c r="J47" s="87" t="s">
        <v>486</v>
      </c>
      <c r="K47" s="87" t="s">
        <v>486</v>
      </c>
      <c r="L47" s="87" t="s">
        <v>486</v>
      </c>
      <c r="M47" s="88" t="s">
        <v>486</v>
      </c>
    </row>
    <row r="48" spans="2:13" ht="27.75" customHeight="1" x14ac:dyDescent="0.15">
      <c r="B48" s="1202"/>
      <c r="C48" s="1203"/>
      <c r="D48" s="85"/>
      <c r="E48" s="1206" t="s">
        <v>32</v>
      </c>
      <c r="F48" s="1206"/>
      <c r="G48" s="1206"/>
      <c r="H48" s="1207"/>
      <c r="I48" s="86" t="s">
        <v>486</v>
      </c>
      <c r="J48" s="87" t="s">
        <v>486</v>
      </c>
      <c r="K48" s="87" t="s">
        <v>486</v>
      </c>
      <c r="L48" s="87" t="s">
        <v>486</v>
      </c>
      <c r="M48" s="88" t="s">
        <v>486</v>
      </c>
    </row>
    <row r="49" spans="2:13" ht="27.75" customHeight="1" x14ac:dyDescent="0.15">
      <c r="B49" s="1208" t="s">
        <v>33</v>
      </c>
      <c r="C49" s="1209"/>
      <c r="D49" s="89"/>
      <c r="E49" s="1206" t="s">
        <v>34</v>
      </c>
      <c r="F49" s="1206"/>
      <c r="G49" s="1206"/>
      <c r="H49" s="1207"/>
      <c r="I49" s="86">
        <v>2224</v>
      </c>
      <c r="J49" s="87">
        <v>2699</v>
      </c>
      <c r="K49" s="87">
        <v>2894</v>
      </c>
      <c r="L49" s="87">
        <v>3079</v>
      </c>
      <c r="M49" s="88">
        <v>3068</v>
      </c>
    </row>
    <row r="50" spans="2:13" ht="27.75" customHeight="1" x14ac:dyDescent="0.15">
      <c r="B50" s="1200"/>
      <c r="C50" s="1201"/>
      <c r="D50" s="85"/>
      <c r="E50" s="1206" t="s">
        <v>35</v>
      </c>
      <c r="F50" s="1206"/>
      <c r="G50" s="1206"/>
      <c r="H50" s="1207"/>
      <c r="I50" s="86" t="s">
        <v>486</v>
      </c>
      <c r="J50" s="87" t="s">
        <v>486</v>
      </c>
      <c r="K50" s="87" t="s">
        <v>486</v>
      </c>
      <c r="L50" s="87" t="s">
        <v>486</v>
      </c>
      <c r="M50" s="88" t="s">
        <v>486</v>
      </c>
    </row>
    <row r="51" spans="2:13" ht="27.75" customHeight="1" x14ac:dyDescent="0.15">
      <c r="B51" s="1202"/>
      <c r="C51" s="1203"/>
      <c r="D51" s="85"/>
      <c r="E51" s="1206" t="s">
        <v>36</v>
      </c>
      <c r="F51" s="1206"/>
      <c r="G51" s="1206"/>
      <c r="H51" s="1207"/>
      <c r="I51" s="86">
        <v>4122</v>
      </c>
      <c r="J51" s="87">
        <v>3914</v>
      </c>
      <c r="K51" s="87">
        <v>3867</v>
      </c>
      <c r="L51" s="87">
        <v>3870</v>
      </c>
      <c r="M51" s="88">
        <v>3693</v>
      </c>
    </row>
    <row r="52" spans="2:13" ht="27.75" customHeight="1" thickBot="1" x14ac:dyDescent="0.2">
      <c r="B52" s="1210" t="s">
        <v>37</v>
      </c>
      <c r="C52" s="1211"/>
      <c r="D52" s="90"/>
      <c r="E52" s="1212" t="s">
        <v>38</v>
      </c>
      <c r="F52" s="1212"/>
      <c r="G52" s="1212"/>
      <c r="H52" s="1213"/>
      <c r="I52" s="91">
        <v>-496</v>
      </c>
      <c r="J52" s="92">
        <v>-1081</v>
      </c>
      <c r="K52" s="92">
        <v>-1274</v>
      </c>
      <c r="L52" s="92">
        <v>-1567</v>
      </c>
      <c r="M52" s="93">
        <v>-1362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60"/>
  <sheetViews>
    <sheetView showGridLines="0" zoomScale="82" zoomScaleNormal="82"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14"/>
      <c r="H43" s="1215"/>
      <c r="I43" s="1215"/>
      <c r="J43" s="1215"/>
      <c r="K43" s="1215"/>
      <c r="L43" s="1215"/>
      <c r="M43" s="1215"/>
      <c r="N43" s="1215"/>
      <c r="O43" s="1216"/>
    </row>
    <row r="44" spans="2:17" x14ac:dyDescent="0.15">
      <c r="B44" s="248"/>
      <c r="C44" s="244"/>
      <c r="D44" s="244"/>
      <c r="E44" s="244"/>
      <c r="F44" s="244"/>
      <c r="G44" s="1217"/>
      <c r="H44" s="1218"/>
      <c r="I44" s="1218"/>
      <c r="J44" s="1218"/>
      <c r="K44" s="1218"/>
      <c r="L44" s="1218"/>
      <c r="M44" s="1218"/>
      <c r="N44" s="1218"/>
      <c r="O44" s="1219"/>
    </row>
    <row r="45" spans="2:17" x14ac:dyDescent="0.15">
      <c r="B45" s="248"/>
      <c r="C45" s="244"/>
      <c r="D45" s="244"/>
      <c r="E45" s="244"/>
      <c r="F45" s="244"/>
      <c r="G45" s="1217"/>
      <c r="H45" s="1218"/>
      <c r="I45" s="1218"/>
      <c r="J45" s="1218"/>
      <c r="K45" s="1218"/>
      <c r="L45" s="1218"/>
      <c r="M45" s="1218"/>
      <c r="N45" s="1218"/>
      <c r="O45" s="1219"/>
    </row>
    <row r="46" spans="2:17" x14ac:dyDescent="0.15">
      <c r="B46" s="248"/>
      <c r="C46" s="244"/>
      <c r="D46" s="244"/>
      <c r="E46" s="244"/>
      <c r="F46" s="244"/>
      <c r="G46" s="1217"/>
      <c r="H46" s="1218"/>
      <c r="I46" s="1218"/>
      <c r="J46" s="1218"/>
      <c r="K46" s="1218"/>
      <c r="L46" s="1218"/>
      <c r="M46" s="1218"/>
      <c r="N46" s="1218"/>
      <c r="O46" s="1219"/>
    </row>
    <row r="47" spans="2:17" x14ac:dyDescent="0.15">
      <c r="B47" s="248"/>
      <c r="C47" s="244"/>
      <c r="D47" s="244"/>
      <c r="E47" s="244"/>
      <c r="F47" s="244"/>
      <c r="G47" s="1220"/>
      <c r="H47" s="1221"/>
      <c r="I47" s="1221"/>
      <c r="J47" s="1221"/>
      <c r="K47" s="1221"/>
      <c r="L47" s="1221"/>
      <c r="M47" s="1221"/>
      <c r="N47" s="1221"/>
      <c r="O47" s="1222"/>
    </row>
    <row r="48" spans="2:17" x14ac:dyDescent="0.15">
      <c r="B48" s="248"/>
      <c r="C48" s="244"/>
      <c r="D48" s="244"/>
      <c r="E48" s="244"/>
      <c r="F48" s="244"/>
      <c r="G48" s="244"/>
      <c r="H48" s="353"/>
      <c r="I48" s="353"/>
      <c r="J48" s="353"/>
    </row>
    <row r="49" spans="1:17" x14ac:dyDescent="0.15">
      <c r="B49" s="248"/>
      <c r="C49" s="244"/>
      <c r="D49" s="244"/>
      <c r="E49" s="244"/>
      <c r="F49" s="244"/>
      <c r="G49" s="243" t="s">
        <v>566</v>
      </c>
    </row>
    <row r="50" spans="1:17" x14ac:dyDescent="0.15">
      <c r="B50" s="248"/>
      <c r="C50" s="244"/>
      <c r="D50" s="244"/>
      <c r="E50" s="244"/>
      <c r="F50" s="244"/>
      <c r="G50" s="1223"/>
      <c r="H50" s="1224"/>
      <c r="I50" s="1224"/>
      <c r="J50" s="1225"/>
      <c r="K50" s="354" t="s">
        <v>526</v>
      </c>
      <c r="L50" s="354" t="s">
        <v>527</v>
      </c>
      <c r="M50" s="354" t="s">
        <v>528</v>
      </c>
      <c r="N50" s="354" t="s">
        <v>529</v>
      </c>
      <c r="O50" s="354" t="s">
        <v>530</v>
      </c>
    </row>
    <row r="51" spans="1:17" x14ac:dyDescent="0.15">
      <c r="B51" s="248"/>
      <c r="C51" s="244"/>
      <c r="D51" s="244"/>
      <c r="E51" s="244"/>
      <c r="F51" s="244"/>
      <c r="G51" s="1226" t="s">
        <v>567</v>
      </c>
      <c r="H51" s="1227"/>
      <c r="I51" s="1232" t="s">
        <v>568</v>
      </c>
      <c r="J51" s="1232"/>
      <c r="K51" s="1234"/>
      <c r="L51" s="1234"/>
      <c r="M51" s="1234"/>
      <c r="N51" s="1234"/>
      <c r="O51" s="1234"/>
    </row>
    <row r="52" spans="1:17" x14ac:dyDescent="0.15">
      <c r="B52" s="248"/>
      <c r="C52" s="244"/>
      <c r="D52" s="244"/>
      <c r="E52" s="244"/>
      <c r="F52" s="244"/>
      <c r="G52" s="1228"/>
      <c r="H52" s="1229"/>
      <c r="I52" s="1233"/>
      <c r="J52" s="1233"/>
      <c r="K52" s="1235"/>
      <c r="L52" s="1235"/>
      <c r="M52" s="1235"/>
      <c r="N52" s="1235"/>
      <c r="O52" s="1235"/>
    </row>
    <row r="53" spans="1:17" x14ac:dyDescent="0.15">
      <c r="A53" s="355"/>
      <c r="B53" s="248"/>
      <c r="C53" s="244"/>
      <c r="D53" s="244"/>
      <c r="E53" s="244"/>
      <c r="F53" s="244"/>
      <c r="G53" s="1228"/>
      <c r="H53" s="1229"/>
      <c r="I53" s="1236" t="s">
        <v>569</v>
      </c>
      <c r="J53" s="1236"/>
      <c r="K53" s="1237"/>
      <c r="L53" s="1237"/>
      <c r="M53" s="1237"/>
      <c r="N53" s="1237"/>
      <c r="O53" s="1237"/>
    </row>
    <row r="54" spans="1:17" x14ac:dyDescent="0.15">
      <c r="A54" s="355"/>
      <c r="B54" s="248"/>
      <c r="C54" s="244"/>
      <c r="D54" s="244"/>
      <c r="E54" s="244"/>
      <c r="F54" s="244"/>
      <c r="G54" s="1230"/>
      <c r="H54" s="1231"/>
      <c r="I54" s="1236"/>
      <c r="J54" s="1236"/>
      <c r="K54" s="1238"/>
      <c r="L54" s="1238"/>
      <c r="M54" s="1238"/>
      <c r="N54" s="1238"/>
      <c r="O54" s="1238"/>
    </row>
    <row r="55" spans="1:17" x14ac:dyDescent="0.15">
      <c r="A55" s="355"/>
      <c r="B55" s="248"/>
      <c r="C55" s="244"/>
      <c r="D55" s="244"/>
      <c r="E55" s="244"/>
      <c r="F55" s="244"/>
      <c r="G55" s="1239" t="s">
        <v>570</v>
      </c>
      <c r="H55" s="1240"/>
      <c r="I55" s="1236" t="s">
        <v>568</v>
      </c>
      <c r="J55" s="1236"/>
      <c r="K55" s="1234"/>
      <c r="L55" s="1234"/>
      <c r="M55" s="1234"/>
      <c r="N55" s="1234"/>
      <c r="O55" s="1234"/>
    </row>
    <row r="56" spans="1:17" x14ac:dyDescent="0.15">
      <c r="A56" s="355"/>
      <c r="B56" s="248"/>
      <c r="C56" s="244"/>
      <c r="D56" s="244"/>
      <c r="E56" s="244"/>
      <c r="F56" s="244"/>
      <c r="G56" s="1241"/>
      <c r="H56" s="1242"/>
      <c r="I56" s="1236"/>
      <c r="J56" s="1236"/>
      <c r="K56" s="1235"/>
      <c r="L56" s="1235"/>
      <c r="M56" s="1235"/>
      <c r="N56" s="1235"/>
      <c r="O56" s="1235"/>
    </row>
    <row r="57" spans="1:17" s="355" customFormat="1" x14ac:dyDescent="0.15">
      <c r="B57" s="356"/>
      <c r="C57" s="352"/>
      <c r="D57" s="352"/>
      <c r="E57" s="352"/>
      <c r="F57" s="352"/>
      <c r="G57" s="1241"/>
      <c r="H57" s="1242"/>
      <c r="I57" s="1245" t="s">
        <v>571</v>
      </c>
      <c r="J57" s="1245"/>
      <c r="K57" s="1237"/>
      <c r="L57" s="1237"/>
      <c r="M57" s="1237"/>
      <c r="N57" s="1237"/>
      <c r="O57" s="1237"/>
      <c r="P57" s="357"/>
      <c r="Q57" s="356"/>
    </row>
    <row r="58" spans="1:17" s="355" customFormat="1" x14ac:dyDescent="0.15">
      <c r="A58" s="243"/>
      <c r="B58" s="356"/>
      <c r="C58" s="352"/>
      <c r="D58" s="352"/>
      <c r="E58" s="352"/>
      <c r="F58" s="352"/>
      <c r="G58" s="1243"/>
      <c r="H58" s="1244"/>
      <c r="I58" s="1245"/>
      <c r="J58" s="1245"/>
      <c r="K58" s="1238"/>
      <c r="L58" s="1238"/>
      <c r="M58" s="1238"/>
      <c r="N58" s="1238"/>
      <c r="O58" s="123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572</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46" t="s">
        <v>575</v>
      </c>
      <c r="H65" s="1215"/>
      <c r="I65" s="1215"/>
      <c r="J65" s="1215"/>
      <c r="K65" s="1215"/>
      <c r="L65" s="1215"/>
      <c r="M65" s="1215"/>
      <c r="N65" s="1215"/>
      <c r="O65" s="1216"/>
    </row>
    <row r="66" spans="2:30" x14ac:dyDescent="0.15">
      <c r="B66" s="248"/>
      <c r="C66" s="244"/>
      <c r="D66" s="244"/>
      <c r="E66" s="244"/>
      <c r="F66" s="244"/>
      <c r="G66" s="1217"/>
      <c r="H66" s="1218"/>
      <c r="I66" s="1218"/>
      <c r="J66" s="1218"/>
      <c r="K66" s="1218"/>
      <c r="L66" s="1218"/>
      <c r="M66" s="1218"/>
      <c r="N66" s="1218"/>
      <c r="O66" s="1219"/>
    </row>
    <row r="67" spans="2:30" x14ac:dyDescent="0.15">
      <c r="B67" s="248"/>
      <c r="C67" s="244"/>
      <c r="D67" s="244"/>
      <c r="E67" s="244"/>
      <c r="F67" s="244"/>
      <c r="G67" s="1217"/>
      <c r="H67" s="1218"/>
      <c r="I67" s="1218"/>
      <c r="J67" s="1218"/>
      <c r="K67" s="1218"/>
      <c r="L67" s="1218"/>
      <c r="M67" s="1218"/>
      <c r="N67" s="1218"/>
      <c r="O67" s="1219"/>
    </row>
    <row r="68" spans="2:30" x14ac:dyDescent="0.15">
      <c r="B68" s="248"/>
      <c r="C68" s="244"/>
      <c r="D68" s="244"/>
      <c r="E68" s="244"/>
      <c r="F68" s="244"/>
      <c r="G68" s="1217"/>
      <c r="H68" s="1218"/>
      <c r="I68" s="1218"/>
      <c r="J68" s="1218"/>
      <c r="K68" s="1218"/>
      <c r="L68" s="1218"/>
      <c r="M68" s="1218"/>
      <c r="N68" s="1218"/>
      <c r="O68" s="1219"/>
    </row>
    <row r="69" spans="2:30" x14ac:dyDescent="0.15">
      <c r="B69" s="248"/>
      <c r="C69" s="244"/>
      <c r="D69" s="244"/>
      <c r="E69" s="244"/>
      <c r="F69" s="244"/>
      <c r="G69" s="1220"/>
      <c r="H69" s="1221"/>
      <c r="I69" s="1221"/>
      <c r="J69" s="1221"/>
      <c r="K69" s="1221"/>
      <c r="L69" s="1221"/>
      <c r="M69" s="1221"/>
      <c r="N69" s="1221"/>
      <c r="O69" s="1222"/>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573</v>
      </c>
      <c r="I71" s="368"/>
      <c r="J71" s="364"/>
      <c r="K71" s="364"/>
      <c r="L71" s="365"/>
      <c r="M71" s="364"/>
      <c r="N71" s="365"/>
      <c r="O71" s="366"/>
    </row>
    <row r="72" spans="2:30" x14ac:dyDescent="0.15">
      <c r="B72" s="248"/>
      <c r="C72" s="244"/>
      <c r="D72" s="244"/>
      <c r="E72" s="244"/>
      <c r="F72" s="244"/>
      <c r="G72" s="1223"/>
      <c r="H72" s="1224"/>
      <c r="I72" s="1224"/>
      <c r="J72" s="1225"/>
      <c r="K72" s="354" t="s">
        <v>526</v>
      </c>
      <c r="L72" s="354" t="s">
        <v>527</v>
      </c>
      <c r="M72" s="354" t="s">
        <v>528</v>
      </c>
      <c r="N72" s="354" t="s">
        <v>529</v>
      </c>
      <c r="O72" s="354" t="s">
        <v>530</v>
      </c>
    </row>
    <row r="73" spans="2:30" x14ac:dyDescent="0.15">
      <c r="B73" s="248"/>
      <c r="C73" s="244"/>
      <c r="D73" s="244"/>
      <c r="E73" s="244"/>
      <c r="F73" s="244"/>
      <c r="G73" s="1226" t="s">
        <v>567</v>
      </c>
      <c r="H73" s="1227"/>
      <c r="I73" s="1232" t="s">
        <v>568</v>
      </c>
      <c r="J73" s="1232"/>
      <c r="K73" s="1247"/>
      <c r="L73" s="1247"/>
      <c r="M73" s="1235"/>
      <c r="N73" s="1235"/>
      <c r="O73" s="1235"/>
      <c r="S73" s="243">
        <v>9.9</v>
      </c>
    </row>
    <row r="74" spans="2:30" x14ac:dyDescent="0.15">
      <c r="B74" s="248"/>
      <c r="C74" s="244"/>
      <c r="D74" s="244"/>
      <c r="E74" s="244"/>
      <c r="F74" s="244"/>
      <c r="G74" s="1228"/>
      <c r="H74" s="1229"/>
      <c r="I74" s="1233"/>
      <c r="J74" s="1233"/>
      <c r="K74" s="1247"/>
      <c r="L74" s="1247"/>
      <c r="M74" s="1235"/>
      <c r="N74" s="1235"/>
      <c r="O74" s="1235"/>
    </row>
    <row r="75" spans="2:30" x14ac:dyDescent="0.15">
      <c r="B75" s="248"/>
      <c r="C75" s="244"/>
      <c r="D75" s="244"/>
      <c r="E75" s="244"/>
      <c r="F75" s="244"/>
      <c r="G75" s="1228"/>
      <c r="H75" s="1229"/>
      <c r="I75" s="1236" t="s">
        <v>574</v>
      </c>
      <c r="J75" s="1236"/>
      <c r="K75" s="1248">
        <v>13</v>
      </c>
      <c r="L75" s="1248">
        <v>10.4</v>
      </c>
      <c r="M75" s="1248">
        <v>9</v>
      </c>
      <c r="N75" s="1248">
        <v>7.6</v>
      </c>
      <c r="O75" s="1248">
        <v>7.3</v>
      </c>
      <c r="U75" s="243">
        <v>81.2</v>
      </c>
      <c r="W75" s="243">
        <v>87.2</v>
      </c>
      <c r="Y75" s="243">
        <v>99.8</v>
      </c>
      <c r="AA75" s="243">
        <v>109.5</v>
      </c>
      <c r="AC75" s="243">
        <v>115.2</v>
      </c>
    </row>
    <row r="76" spans="2:30" x14ac:dyDescent="0.15">
      <c r="B76" s="248"/>
      <c r="C76" s="244"/>
      <c r="D76" s="244"/>
      <c r="E76" s="244"/>
      <c r="F76" s="244"/>
      <c r="G76" s="1230"/>
      <c r="H76" s="1231"/>
      <c r="I76" s="1236"/>
      <c r="J76" s="1236"/>
      <c r="K76" s="1238"/>
      <c r="L76" s="1238"/>
      <c r="M76" s="1238"/>
      <c r="N76" s="1238"/>
      <c r="O76" s="1238"/>
    </row>
    <row r="77" spans="2:30" x14ac:dyDescent="0.15">
      <c r="B77" s="248"/>
      <c r="C77" s="244"/>
      <c r="D77" s="244"/>
      <c r="E77" s="244"/>
      <c r="F77" s="244"/>
      <c r="G77" s="1239" t="s">
        <v>570</v>
      </c>
      <c r="H77" s="1240"/>
      <c r="I77" s="1236" t="s">
        <v>568</v>
      </c>
      <c r="J77" s="1236"/>
      <c r="K77" s="1247">
        <v>0</v>
      </c>
      <c r="L77" s="1247">
        <v>0</v>
      </c>
      <c r="M77" s="1235">
        <v>0</v>
      </c>
      <c r="N77" s="1235">
        <v>0</v>
      </c>
      <c r="O77" s="1235">
        <v>0</v>
      </c>
      <c r="R77" s="243">
        <v>12.3</v>
      </c>
      <c r="T77" s="243">
        <v>11.1</v>
      </c>
    </row>
    <row r="78" spans="2:30" x14ac:dyDescent="0.15">
      <c r="B78" s="248"/>
      <c r="C78" s="244"/>
      <c r="D78" s="244"/>
      <c r="E78" s="244"/>
      <c r="F78" s="244"/>
      <c r="G78" s="1241"/>
      <c r="H78" s="1242"/>
      <c r="I78" s="1236"/>
      <c r="J78" s="1236"/>
      <c r="K78" s="1247"/>
      <c r="L78" s="1247"/>
      <c r="M78" s="1235"/>
      <c r="N78" s="1235"/>
      <c r="O78" s="1235"/>
    </row>
    <row r="79" spans="2:30" x14ac:dyDescent="0.15">
      <c r="B79" s="248"/>
      <c r="C79" s="244"/>
      <c r="D79" s="244"/>
      <c r="E79" s="244"/>
      <c r="F79" s="244"/>
      <c r="G79" s="1241"/>
      <c r="H79" s="1242"/>
      <c r="I79" s="1249" t="s">
        <v>574</v>
      </c>
      <c r="J79" s="1245"/>
      <c r="K79" s="1250">
        <v>11.4</v>
      </c>
      <c r="L79" s="1250">
        <v>10.1</v>
      </c>
      <c r="M79" s="1250">
        <v>9.1999999999999993</v>
      </c>
      <c r="N79" s="1250">
        <v>8.1999999999999993</v>
      </c>
      <c r="O79" s="1250">
        <v>7.8</v>
      </c>
      <c r="V79" s="243">
        <v>53.5</v>
      </c>
      <c r="X79" s="243">
        <v>48.2</v>
      </c>
      <c r="Z79" s="243">
        <v>34.200000000000003</v>
      </c>
      <c r="AB79" s="243">
        <v>30.3</v>
      </c>
      <c r="AD79" s="243">
        <v>28.9</v>
      </c>
    </row>
    <row r="80" spans="2:30" x14ac:dyDescent="0.15">
      <c r="B80" s="248"/>
      <c r="C80" s="244"/>
      <c r="D80" s="244"/>
      <c r="E80" s="244"/>
      <c r="F80" s="244"/>
      <c r="G80" s="1243"/>
      <c r="H80" s="1244"/>
      <c r="I80" s="1245"/>
      <c r="J80" s="1245"/>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2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25"/>
  <sheetViews>
    <sheetView showGridLines="0" zoomScale="73" zoomScaleNormal="73"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44278</v>
      </c>
      <c r="E3" s="116"/>
      <c r="F3" s="117">
        <v>216155</v>
      </c>
      <c r="G3" s="118"/>
      <c r="H3" s="119"/>
    </row>
    <row r="4" spans="1:8" x14ac:dyDescent="0.15">
      <c r="A4" s="120"/>
      <c r="B4" s="121"/>
      <c r="C4" s="122"/>
      <c r="D4" s="123">
        <v>14667</v>
      </c>
      <c r="E4" s="124"/>
      <c r="F4" s="125">
        <v>108827</v>
      </c>
      <c r="G4" s="126"/>
      <c r="H4" s="127"/>
    </row>
    <row r="5" spans="1:8" x14ac:dyDescent="0.15">
      <c r="A5" s="108" t="s">
        <v>520</v>
      </c>
      <c r="B5" s="113"/>
      <c r="C5" s="114"/>
      <c r="D5" s="115">
        <v>35526</v>
      </c>
      <c r="E5" s="116"/>
      <c r="F5" s="117">
        <v>228305</v>
      </c>
      <c r="G5" s="118"/>
      <c r="H5" s="119"/>
    </row>
    <row r="6" spans="1:8" x14ac:dyDescent="0.15">
      <c r="A6" s="120"/>
      <c r="B6" s="121"/>
      <c r="C6" s="122"/>
      <c r="D6" s="123">
        <v>8971</v>
      </c>
      <c r="E6" s="124"/>
      <c r="F6" s="125">
        <v>86611</v>
      </c>
      <c r="G6" s="126"/>
      <c r="H6" s="127"/>
    </row>
    <row r="7" spans="1:8" x14ac:dyDescent="0.15">
      <c r="A7" s="108" t="s">
        <v>521</v>
      </c>
      <c r="B7" s="113"/>
      <c r="C7" s="114"/>
      <c r="D7" s="115">
        <v>88093</v>
      </c>
      <c r="E7" s="116"/>
      <c r="F7" s="117">
        <v>316331</v>
      </c>
      <c r="G7" s="118"/>
      <c r="H7" s="119"/>
    </row>
    <row r="8" spans="1:8" x14ac:dyDescent="0.15">
      <c r="A8" s="120"/>
      <c r="B8" s="121"/>
      <c r="C8" s="122"/>
      <c r="D8" s="123">
        <v>51562</v>
      </c>
      <c r="E8" s="124"/>
      <c r="F8" s="125">
        <v>106387</v>
      </c>
      <c r="G8" s="126"/>
      <c r="H8" s="127"/>
    </row>
    <row r="9" spans="1:8" x14ac:dyDescent="0.15">
      <c r="A9" s="108" t="s">
        <v>522</v>
      </c>
      <c r="B9" s="113"/>
      <c r="C9" s="114"/>
      <c r="D9" s="115">
        <v>271966</v>
      </c>
      <c r="E9" s="116"/>
      <c r="F9" s="117">
        <v>333013</v>
      </c>
      <c r="G9" s="118"/>
      <c r="H9" s="119"/>
    </row>
    <row r="10" spans="1:8" x14ac:dyDescent="0.15">
      <c r="A10" s="120"/>
      <c r="B10" s="121"/>
      <c r="C10" s="122"/>
      <c r="D10" s="123">
        <v>130363</v>
      </c>
      <c r="E10" s="124"/>
      <c r="F10" s="125">
        <v>126732</v>
      </c>
      <c r="G10" s="126"/>
      <c r="H10" s="127"/>
    </row>
    <row r="11" spans="1:8" x14ac:dyDescent="0.15">
      <c r="A11" s="108" t="s">
        <v>523</v>
      </c>
      <c r="B11" s="113"/>
      <c r="C11" s="114"/>
      <c r="D11" s="115">
        <v>156995</v>
      </c>
      <c r="E11" s="116"/>
      <c r="F11" s="117">
        <v>280458</v>
      </c>
      <c r="G11" s="118"/>
      <c r="H11" s="119"/>
    </row>
    <row r="12" spans="1:8" x14ac:dyDescent="0.15">
      <c r="A12" s="120"/>
      <c r="B12" s="121"/>
      <c r="C12" s="128"/>
      <c r="D12" s="123">
        <v>135322</v>
      </c>
      <c r="E12" s="124"/>
      <c r="F12" s="125">
        <v>127286</v>
      </c>
      <c r="G12" s="126"/>
      <c r="H12" s="127"/>
    </row>
    <row r="13" spans="1:8" x14ac:dyDescent="0.15">
      <c r="A13" s="108"/>
      <c r="B13" s="113"/>
      <c r="C13" s="129"/>
      <c r="D13" s="130">
        <v>119372</v>
      </c>
      <c r="E13" s="131"/>
      <c r="F13" s="132">
        <v>274852</v>
      </c>
      <c r="G13" s="133"/>
      <c r="H13" s="119"/>
    </row>
    <row r="14" spans="1:8" x14ac:dyDescent="0.15">
      <c r="A14" s="120"/>
      <c r="B14" s="121"/>
      <c r="C14" s="122"/>
      <c r="D14" s="123">
        <v>68177</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5.08</v>
      </c>
      <c r="C19" s="134">
        <f>ROUND(VALUE(SUBSTITUTE(実質収支比率等に係る経年分析!G$48,"▲","-")),2)</f>
        <v>5.0199999999999996</v>
      </c>
      <c r="D19" s="134">
        <f>ROUND(VALUE(SUBSTITUTE(実質収支比率等に係る経年分析!H$48,"▲","-")),2)</f>
        <v>6.52</v>
      </c>
      <c r="E19" s="134">
        <f>ROUND(VALUE(SUBSTITUTE(実質収支比率等に係る経年分析!I$48,"▲","-")),2)</f>
        <v>6.39</v>
      </c>
      <c r="F19" s="134">
        <f>ROUND(VALUE(SUBSTITUTE(実質収支比率等に係る経年分析!J$48,"▲","-")),2)</f>
        <v>6.07</v>
      </c>
    </row>
    <row r="20" spans="1:11" x14ac:dyDescent="0.15">
      <c r="A20" s="134" t="s">
        <v>43</v>
      </c>
      <c r="B20" s="134">
        <f>ROUND(VALUE(SUBSTITUTE(実質収支比率等に係る経年分析!F$47,"▲","-")),2)</f>
        <v>60.71</v>
      </c>
      <c r="C20" s="134">
        <f>ROUND(VALUE(SUBSTITUTE(実質収支比率等に係る経年分析!G$47,"▲","-")),2)</f>
        <v>82.01</v>
      </c>
      <c r="D20" s="134">
        <f>ROUND(VALUE(SUBSTITUTE(実質収支比率等に係る経年分析!H$47,"▲","-")),2)</f>
        <v>52.01</v>
      </c>
      <c r="E20" s="134">
        <f>ROUND(VALUE(SUBSTITUTE(実質収支比率等に係る経年分析!I$47,"▲","-")),2)</f>
        <v>52.68</v>
      </c>
      <c r="F20" s="134">
        <f>ROUND(VALUE(SUBSTITUTE(実質収支比率等に係る経年分析!J$47,"▲","-")),2)</f>
        <v>51.09</v>
      </c>
    </row>
    <row r="21" spans="1:11" x14ac:dyDescent="0.15">
      <c r="A21" s="134" t="s">
        <v>44</v>
      </c>
      <c r="B21" s="134">
        <f>IF(ISNUMBER(VALUE(SUBSTITUTE(実質収支比率等に係る経年分析!F$49,"▲","-"))),ROUND(VALUE(SUBSTITUTE(実質収支比率等に係る経年分析!F$49,"▲","-")),2),NA())</f>
        <v>23.19</v>
      </c>
      <c r="C21" s="134">
        <f>IF(ISNUMBER(VALUE(SUBSTITUTE(実質収支比率等に係る経年分析!G$49,"▲","-"))),ROUND(VALUE(SUBSTITUTE(実質収支比率等に係る経年分析!G$49,"▲","-")),2),NA())</f>
        <v>22.13</v>
      </c>
      <c r="D21" s="134">
        <f>IF(ISNUMBER(VALUE(SUBSTITUTE(実質収支比率等に係る経年分析!H$49,"▲","-"))),ROUND(VALUE(SUBSTITUTE(実質収支比率等に係る経年分析!H$49,"▲","-")),2),NA())</f>
        <v>-28.95</v>
      </c>
      <c r="E21" s="134">
        <f>IF(ISNUMBER(VALUE(SUBSTITUTE(実質収支比率等に係る経年分析!I$49,"▲","-"))),ROUND(VALUE(SUBSTITUTE(実質収支比率等に係る経年分析!I$49,"▲","-")),2),NA())</f>
        <v>10.38</v>
      </c>
      <c r="F21" s="134">
        <f>IF(ISNUMBER(VALUE(SUBSTITUTE(実質収支比率等に係る経年分析!J$49,"▲","-"))),ROUND(VALUE(SUBSTITUTE(実質収支比率等に係る経年分析!J$49,"▲","-")),2),NA())</f>
        <v>3.35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あさひプライムスキー場事業特別会計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朝日村簡易水道特別会計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朝日村下水道特別会計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x14ac:dyDescent="0.15">
      <c r="A34" s="135" t="str">
        <f>IF(連結実質赤字比率に係る赤字・黒字の構成分析!C$36="",NA(),連結実質赤字比率に係る赤字・黒字の構成分析!C$36)</f>
        <v>朝日村介護保険特別会計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0.59</v>
      </c>
    </row>
    <row r="35" spans="1:16" x14ac:dyDescent="0.15">
      <c r="A35" s="135" t="str">
        <f>IF(連結実質赤字比率に係る赤字・黒字の構成分析!C$35="",NA(),連結実質赤字比率に係る赤字・黒字の構成分析!C$35)</f>
        <v>朝日村国民健康保険特別会計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432</v>
      </c>
      <c r="E42" s="136"/>
      <c r="F42" s="136"/>
      <c r="G42" s="136">
        <f>'実質公債費比率（分子）の構造'!L$52</f>
        <v>458</v>
      </c>
      <c r="H42" s="136"/>
      <c r="I42" s="136"/>
      <c r="J42" s="136">
        <f>'実質公債費比率（分子）の構造'!M$52</f>
        <v>441</v>
      </c>
      <c r="K42" s="136"/>
      <c r="L42" s="136"/>
      <c r="M42" s="136">
        <f>'実質公債費比率（分子）の構造'!N$52</f>
        <v>436</v>
      </c>
      <c r="N42" s="136"/>
      <c r="O42" s="136"/>
      <c r="P42" s="136">
        <f>'実質公債費比率（分子）の構造'!O$52</f>
        <v>431</v>
      </c>
    </row>
    <row r="43" spans="1:16" x14ac:dyDescent="0.15">
      <c r="A43" s="136" t="s">
        <v>18</v>
      </c>
      <c r="B43" s="136">
        <f>'実質公債費比率（分子）の構造'!K$51</f>
        <v>0</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38</v>
      </c>
      <c r="C44" s="136"/>
      <c r="D44" s="136"/>
      <c r="E44" s="136">
        <f>'実質公債費比率（分子）の構造'!L$50</f>
        <v>26</v>
      </c>
      <c r="F44" s="136"/>
      <c r="G44" s="136"/>
      <c r="H44" s="136">
        <f>'実質公債費比率（分子）の構造'!M$50</f>
        <v>26</v>
      </c>
      <c r="I44" s="136"/>
      <c r="J44" s="136"/>
      <c r="K44" s="136">
        <f>'実質公債費比率（分子）の構造'!N$50</f>
        <v>25</v>
      </c>
      <c r="L44" s="136"/>
      <c r="M44" s="136"/>
      <c r="N44" s="136">
        <f>'実質公債費比率（分子）の構造'!O$50</f>
        <v>0</v>
      </c>
      <c r="O44" s="136"/>
      <c r="P44" s="136"/>
    </row>
    <row r="45" spans="1:16" x14ac:dyDescent="0.15">
      <c r="A45" s="136" t="s">
        <v>53</v>
      </c>
      <c r="B45" s="136">
        <f>'実質公債費比率（分子）の構造'!K$49</f>
        <v>35</v>
      </c>
      <c r="C45" s="136"/>
      <c r="D45" s="136"/>
      <c r="E45" s="136">
        <f>'実質公債費比率（分子）の構造'!L$49</f>
        <v>38</v>
      </c>
      <c r="F45" s="136"/>
      <c r="G45" s="136"/>
      <c r="H45" s="136">
        <f>'実質公債費比率（分子）の構造'!M$49</f>
        <v>34</v>
      </c>
      <c r="I45" s="136"/>
      <c r="J45" s="136"/>
      <c r="K45" s="136">
        <f>'実質公債費比率（分子）の構造'!N$49</f>
        <v>33</v>
      </c>
      <c r="L45" s="136"/>
      <c r="M45" s="136"/>
      <c r="N45" s="136">
        <f>'実質公債費比率（分子）の構造'!O$49</f>
        <v>33</v>
      </c>
      <c r="O45" s="136"/>
      <c r="P45" s="136"/>
    </row>
    <row r="46" spans="1:16" x14ac:dyDescent="0.15">
      <c r="A46" s="136" t="s">
        <v>54</v>
      </c>
      <c r="B46" s="136">
        <f>'実質公債費比率（分子）の構造'!K$48</f>
        <v>260</v>
      </c>
      <c r="C46" s="136"/>
      <c r="D46" s="136"/>
      <c r="E46" s="136">
        <f>'実質公債費比率（分子）の構造'!L$48</f>
        <v>270</v>
      </c>
      <c r="F46" s="136"/>
      <c r="G46" s="136"/>
      <c r="H46" s="136">
        <f>'実質公債費比率（分子）の構造'!M$48</f>
        <v>299</v>
      </c>
      <c r="I46" s="136"/>
      <c r="J46" s="136"/>
      <c r="K46" s="136">
        <f>'実質公債費比率（分子）の構造'!N$48</f>
        <v>280</v>
      </c>
      <c r="L46" s="136"/>
      <c r="M46" s="136"/>
      <c r="N46" s="136">
        <f>'実質公債費比率（分子）の構造'!O$48</f>
        <v>289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295</v>
      </c>
      <c r="C49" s="136"/>
      <c r="D49" s="136"/>
      <c r="E49" s="136">
        <f>'実質公債費比率（分子）の構造'!L$45</f>
        <v>250</v>
      </c>
      <c r="F49" s="136"/>
      <c r="G49" s="136"/>
      <c r="H49" s="136">
        <f>'実質公債費比率（分子）の構造'!M$45</f>
        <v>229</v>
      </c>
      <c r="I49" s="136"/>
      <c r="J49" s="136"/>
      <c r="K49" s="136">
        <f>'実質公債費比率（分子）の構造'!N$45</f>
        <v>219</v>
      </c>
      <c r="L49" s="136"/>
      <c r="M49" s="136"/>
      <c r="N49" s="136">
        <f>'実質公債費比率（分子）の構造'!O$45</f>
        <v>223</v>
      </c>
      <c r="O49" s="136"/>
      <c r="P49" s="136"/>
    </row>
    <row r="50" spans="1:16" x14ac:dyDescent="0.15">
      <c r="A50" s="136" t="s">
        <v>58</v>
      </c>
      <c r="B50" s="136" t="e">
        <f>NA()</f>
        <v>#N/A</v>
      </c>
      <c r="C50" s="136">
        <f>IF(ISNUMBER('実質公債費比率（分子）の構造'!K$53),'実質公債費比率（分子）の構造'!K$53,NA())</f>
        <v>196</v>
      </c>
      <c r="D50" s="136" t="e">
        <f>NA()</f>
        <v>#N/A</v>
      </c>
      <c r="E50" s="136" t="e">
        <f>NA()</f>
        <v>#N/A</v>
      </c>
      <c r="F50" s="136">
        <f>IF(ISNUMBER('実質公債費比率（分子）の構造'!L$53),'実質公債費比率（分子）の構造'!L$53,NA())</f>
        <v>126</v>
      </c>
      <c r="G50" s="136" t="e">
        <f>NA()</f>
        <v>#N/A</v>
      </c>
      <c r="H50" s="136" t="e">
        <f>NA()</f>
        <v>#N/A</v>
      </c>
      <c r="I50" s="136">
        <f>IF(ISNUMBER('実質公債費比率（分子）の構造'!M$53),'実質公債費比率（分子）の構造'!M$53,NA())</f>
        <v>147</v>
      </c>
      <c r="J50" s="136" t="e">
        <f>NA()</f>
        <v>#N/A</v>
      </c>
      <c r="K50" s="136" t="e">
        <f>NA()</f>
        <v>#N/A</v>
      </c>
      <c r="L50" s="136">
        <f>IF(ISNUMBER('実質公債費比率（分子）の構造'!N$53),'実質公債費比率（分子）の構造'!N$53,NA())</f>
        <v>121</v>
      </c>
      <c r="M50" s="136" t="e">
        <f>NA()</f>
        <v>#N/A</v>
      </c>
      <c r="N50" s="136" t="e">
        <f>NA()</f>
        <v>#N/A</v>
      </c>
      <c r="O50" s="136">
        <f>IF(ISNUMBER('実質公債費比率（分子）の構造'!O$53),'実質公債費比率（分子）の構造'!O$53,NA())</f>
        <v>114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4122</v>
      </c>
      <c r="E56" s="135"/>
      <c r="F56" s="135"/>
      <c r="G56" s="135">
        <f>'将来負担比率（分子）の構造'!J$51</f>
        <v>3914</v>
      </c>
      <c r="H56" s="135"/>
      <c r="I56" s="135"/>
      <c r="J56" s="135">
        <f>'将来負担比率（分子）の構造'!K$51</f>
        <v>3867</v>
      </c>
      <c r="K56" s="135"/>
      <c r="L56" s="135"/>
      <c r="M56" s="135">
        <f>'将来負担比率（分子）の構造'!L$51</f>
        <v>3870</v>
      </c>
      <c r="N56" s="135"/>
      <c r="O56" s="135"/>
      <c r="P56" s="135">
        <f>'将来負担比率（分子）の構造'!M$51</f>
        <v>3693</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2224</v>
      </c>
      <c r="E58" s="135"/>
      <c r="F58" s="135"/>
      <c r="G58" s="135">
        <f>'将来負担比率（分子）の構造'!J$49</f>
        <v>2699</v>
      </c>
      <c r="H58" s="135"/>
      <c r="I58" s="135"/>
      <c r="J58" s="135">
        <f>'将来負担比率（分子）の構造'!K$49</f>
        <v>2894</v>
      </c>
      <c r="K58" s="135"/>
      <c r="L58" s="135"/>
      <c r="M58" s="135">
        <f>'将来負担比率（分子）の構造'!L$49</f>
        <v>3079</v>
      </c>
      <c r="N58" s="135"/>
      <c r="O58" s="135"/>
      <c r="P58" s="135">
        <f>'将来負担比率（分子）の構造'!M$49</f>
        <v>3068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356</v>
      </c>
      <c r="C62" s="135"/>
      <c r="D62" s="135"/>
      <c r="E62" s="135">
        <f>'将来負担比率（分子）の構造'!J$45</f>
        <v>390</v>
      </c>
      <c r="F62" s="135"/>
      <c r="G62" s="135"/>
      <c r="H62" s="135">
        <f>'将来負担比率（分子）の構造'!K$45</f>
        <v>424</v>
      </c>
      <c r="I62" s="135"/>
      <c r="J62" s="135"/>
      <c r="K62" s="135">
        <f>'将来負担比率（分子）の構造'!L$45</f>
        <v>473</v>
      </c>
      <c r="L62" s="135"/>
      <c r="M62" s="135"/>
      <c r="N62" s="135">
        <f>'将来負担比率（分子）の構造'!M$45</f>
        <v>464</v>
      </c>
      <c r="O62" s="135"/>
      <c r="P62" s="135"/>
    </row>
    <row r="63" spans="1:16" x14ac:dyDescent="0.15">
      <c r="A63" s="135" t="s">
        <v>28</v>
      </c>
      <c r="B63" s="135">
        <f>'将来負担比率（分子）の構造'!I$44</f>
        <v>253</v>
      </c>
      <c r="C63" s="135"/>
      <c r="D63" s="135"/>
      <c r="E63" s="135">
        <f>'将来負担比率（分子）の構造'!J$44</f>
        <v>242</v>
      </c>
      <c r="F63" s="135"/>
      <c r="G63" s="135"/>
      <c r="H63" s="135">
        <f>'将来負担比率（分子）の構造'!K$44</f>
        <v>208</v>
      </c>
      <c r="I63" s="135"/>
      <c r="J63" s="135"/>
      <c r="K63" s="135">
        <f>'将来負担比率（分子）の構造'!L$44</f>
        <v>186</v>
      </c>
      <c r="L63" s="135"/>
      <c r="M63" s="135"/>
      <c r="N63" s="135">
        <f>'将来負担比率（分子）の構造'!M$44</f>
        <v>151</v>
      </c>
      <c r="O63" s="135"/>
      <c r="P63" s="135"/>
    </row>
    <row r="64" spans="1:16" x14ac:dyDescent="0.15">
      <c r="A64" s="135" t="s">
        <v>27</v>
      </c>
      <c r="B64" s="135">
        <f>'将来負担比率（分子）の構造'!I$43</f>
        <v>3041</v>
      </c>
      <c r="C64" s="135"/>
      <c r="D64" s="135"/>
      <c r="E64" s="135">
        <f>'将来負担比率（分子）の構造'!J$43</f>
        <v>2766</v>
      </c>
      <c r="F64" s="135"/>
      <c r="G64" s="135"/>
      <c r="H64" s="135">
        <f>'将来負担比率（分子）の構造'!K$43</f>
        <v>2679</v>
      </c>
      <c r="I64" s="135"/>
      <c r="J64" s="135"/>
      <c r="K64" s="135">
        <f>'将来負担比率（分子）の構造'!L$43</f>
        <v>2515</v>
      </c>
      <c r="L64" s="135"/>
      <c r="M64" s="135"/>
      <c r="N64" s="135">
        <f>'将来負担比率（分子）の構造'!M$43</f>
        <v>2409</v>
      </c>
      <c r="O64" s="135"/>
      <c r="P64" s="135"/>
    </row>
    <row r="65" spans="1:16" x14ac:dyDescent="0.15">
      <c r="A65" s="135" t="s">
        <v>26</v>
      </c>
      <c r="B65" s="135">
        <f>'将来負担比率（分子）の構造'!I$42</f>
        <v>166</v>
      </c>
      <c r="C65" s="135"/>
      <c r="D65" s="135"/>
      <c r="E65" s="135">
        <f>'将来負担比率（分子）の構造'!J$42</f>
        <v>143</v>
      </c>
      <c r="F65" s="135"/>
      <c r="G65" s="135"/>
      <c r="H65" s="135">
        <f>'将来負担比率（分子）の構造'!K$42</f>
        <v>120</v>
      </c>
      <c r="I65" s="135"/>
      <c r="J65" s="135"/>
      <c r="K65" s="135">
        <f>'将来負担比率（分子）の構造'!L$42</f>
        <v>1</v>
      </c>
      <c r="L65" s="135"/>
      <c r="M65" s="135"/>
      <c r="N65" s="135">
        <f>'将来負担比率（分子）の構造'!M$42</f>
        <v>1</v>
      </c>
      <c r="O65" s="135"/>
      <c r="P65" s="135"/>
    </row>
    <row r="66" spans="1:16" x14ac:dyDescent="0.15">
      <c r="A66" s="135" t="s">
        <v>25</v>
      </c>
      <c r="B66" s="135">
        <f>'将来負担比率（分子）の構造'!I$41</f>
        <v>2035</v>
      </c>
      <c r="C66" s="135"/>
      <c r="D66" s="135"/>
      <c r="E66" s="135">
        <f>'将来負担比率（分子）の構造'!J$41</f>
        <v>1991</v>
      </c>
      <c r="F66" s="135"/>
      <c r="G66" s="135"/>
      <c r="H66" s="135">
        <f>'将来負担比率（分子）の構造'!K$41</f>
        <v>2056</v>
      </c>
      <c r="I66" s="135"/>
      <c r="J66" s="135"/>
      <c r="K66" s="135">
        <f>'将来負担比率（分子）の構造'!L$41</f>
        <v>2209</v>
      </c>
      <c r="L66" s="135"/>
      <c r="M66" s="135"/>
      <c r="N66" s="135">
        <f>'将来負担比率（分子）の構造'!M$41</f>
        <v>2375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武田 淳</cp:lastModifiedBy>
  <cp:lastPrinted>2017-03-03T04:30:24Z</cp:lastPrinted>
  <dcterms:created xsi:type="dcterms:W3CDTF">2017-02-15T19:08:27Z</dcterms:created>
  <dcterms:modified xsi:type="dcterms:W3CDTF">2020-11-04T21:25:45Z</dcterms:modified>
</cp:coreProperties>
</file>