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ad20451\FolderRedirect$\0157\Desktop\"/>
    </mc:Choice>
  </mc:AlternateContent>
  <xr:revisionPtr revIDLastSave="0" documentId="8_{31496CE2-D6CC-40F7-8142-A410D28E5AD2}" xr6:coauthVersionLast="45" xr6:coauthVersionMax="45" xr10:uidLastSave="{00000000-0000-0000-0000-000000000000}"/>
  <workbookProtection workbookPassword="979D" lockStructure="1"/>
  <bookViews>
    <workbookView xWindow="-120" yWindow="-120" windowWidth="29040" windowHeight="158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AF88" i="11" l="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<sst xmlns="http://schemas.openxmlformats.org/spreadsheetml/2006/main" count="1023" uniqueCount="546">
  <si>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</si>
  <si>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</si>
  <si>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</si>
  <si>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</si>
  <si>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</si>
  <si>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</si>
  <si>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</si>
  <si>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</si>
  <si>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</si>
  <si>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</si>
  <si>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</si>
  <si>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</si>
  <si>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</si>
  <si>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</si>
  <si>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</si>
  <si>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</si>
  <si>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</si>
  <si>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</si>
  <si>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</si>
  <si>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</si>
  <si>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</si>
  <si>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</si>
  <si>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</si>
  <si>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</si>
  <si>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</si>
  <si>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</si>
  <si>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</si>
  <si>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</si>
  <si>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</si>
  <si>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</si>
  <si>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</si>
  <si>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</si>
  <si>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</si>
  <si>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</si>
  <si>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</si>
  <si>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</si>
  <si>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</si>
  <si>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</si>
  <si>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</si>
  <si>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</si>
  <si>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</si>
  <si>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</si>
  <si>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</si>
  <si>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</si>
  <si>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</si>
  <si>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</si>
  <si>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</si>
  <si>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</si>
  <si>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</si>
  <si>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</si>
  <si>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</si>
  <si>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</si>
  <si>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</si>
  <si>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</si>
  <si>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</si>
  <si>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</si>
  <si>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</si>
  <si>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</si>
  <si>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</si>
  <si>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</si>
  <si>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</si>
  <si>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</si>
  <si>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</si>
  <si>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</si>
  <si>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</si>
  <si>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</si>
  <si>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</si>
  <si>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</si>
  <si>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</si>
  <si>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</si>
  <si>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</si>
  <si>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</si>
  <si>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</si>
  <si>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</si>
  <si>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</si>
  <si>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</si>
  <si>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</si>
  <si>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</si>
  <si>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</si>
  <si>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</si>
  <si>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</si>
  <si>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</si>
  <si>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</si>
  <si>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</si>
  <si>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</si>
  <si>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</si>
  <si>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</si>
  <si>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</si>
  <si>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</si>
  <si>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</si>
  <si>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</si>
  <si>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</si>
  <si>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</si>
  <si>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</si>
  <si>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</si>
  <si>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</si>
  <si>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</si>
  <si>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</si>
  <si>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</si>
  <si>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</si>
  <si>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</si>
  <si>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</si>
  <si>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</si>
  <si>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</si>
  <si>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</si>
  <si>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</si>
  <si>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</si>
  <si>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</si>
  <si>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</si>
  <si>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</si>
  <si>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</si>
  <si>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</si>
  <si>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</si>
  <si>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</si>
  <si>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</si>
  <si>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</si>
  <si>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</si>
  <si>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</si>
  <si>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</si>
  <si>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</si>
  <si>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</si>
  <si>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</si>
  <si>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</si>
  <si>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</si>
  <si>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</si>
  <si>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</si>
  <si>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</si>
  <si>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</si>
  <si>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</si>
  <si>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</si>
  <si>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</si>
  <si>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</si>
  <si>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</si>
  <si>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</si>
  <si>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</si>
  <si>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</si>
  <si>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</si>
  <si>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</si>
  <si>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</si>
  <si>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</si>
  <si>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</si>
  <si>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</si>
  <si>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</si>
  <si>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</si>
  <si>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</si>
  <si>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</si>
  <si>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</si>
  <si>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</si>
  <si>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</si>
  <si>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</si>
  <si>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</si>
  <si>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</si>
  <si>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</si>
  <si>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</si>
  <si>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</si>
  <si>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</si>
  <si>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</si>
  <si>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</si>
  <si>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</si>
  <si>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</si>
  <si>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</si>
  <si>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</si>
  <si>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</si>
  <si>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</si>
  <si>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</si>
  <si>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</si>
  <si>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</si>
  <si>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</si>
  <si>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</si>
  <si>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</si>
  <si>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</si>
  <si>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</si>
  <si>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</si>
  <si>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</si>
  <si>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</si>
  <si>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</si>
  <si>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</si>
  <si>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</si>
  <si>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</si>
  <si>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</si>
  <si>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</si>
  <si>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</si>
  <si>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</si>
  <si>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</si>
  <si>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</si>
  <si>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</si>
  <si>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</si>
  <si>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</si>
  <si>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</si>
  <si>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</si>
  <si>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</si>
  <si>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</si>
  <si>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</si>
  <si>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</si>
  <si>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</si>
  <si>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長野県朝日村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</si>
  <si>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</si>
  <si>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</si>
  <si>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</si>
  <si>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</si>
  <si>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</si>
  <si>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</si>
  <si>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</si>
  <si>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</si>
  <si>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</si>
  <si>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</si>
  <si>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</si>
  <si>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</si>
  <si>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</si>
  <si>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</si>
  <si>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</si>
  <si>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</si>
  <si>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</si>
  <si>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</si>
  <si>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</si>
  <si>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</si>
  <si>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</si>
  <si>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</si>
  <si>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</si>
  <si>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</si>
  <si>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</si>
  <si>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</si>
  <si>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</si>
  <si>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</si>
  <si>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</si>
  <si>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</si>
  <si>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</si>
  <si>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</si>
  <si>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</si>
  <si>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</si>
  <si>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</si>
  <si>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</si>
  <si>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</si>
  <si>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</si>
  <si>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</si>
  <si>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</si>
  <si>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</si>
  <si>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</si>
  <si>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</si>
  <si>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</si>
  <si>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</si>
  <si>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</si>
  <si>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</si>
  <si>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</si>
  <si>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</si>
  <si>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</si>
  <si>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</si>
  <si>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</si>
  <si>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</si>
  <si>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</si>
  <si>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</si>
  <si>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</si>
  <si>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</si>
  <si>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</si>
  <si>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</si>
  <si>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</si>
  <si>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</si>
  <si>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</si>
  <si>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</si>
  <si>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</si>
  <si>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</si>
  <si>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</si>
  <si>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</si>
  <si>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</si>
  <si>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</si>
  <si>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</si>
  <si>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</si>
  <si>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</si>
  <si>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</si>
  <si>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</si>
  <si>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</si>
  <si>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</si>
  <si>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</si>
  <si>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</si>
  <si>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</si>
  <si>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</si>
  <si>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</si>
  <si>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</si>
  <si>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</si>
  <si>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</si>
  <si>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</si>
  <si>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</si>
  <si>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</si>
  <si>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</si>
  <si>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</si>
  <si>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</si>
  <si>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</si>
  <si>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</si>
  <si>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</si>
  <si>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</si>
  <si>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</si>
  <si>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</si>
  <si>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</si>
  <si>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</si>
  <si>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</si>
  <si>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</si>
  <si>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</si>
  <si>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</si>
  <si>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</si>
  <si>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</si>
  <si>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</si>
  <si>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</si>
  <si>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</si>
  <si>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</si>
  <si>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</si>
  <si>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</si>
  <si>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</si>
  <si>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</si>
  <si>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</si>
  <si>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</si>
  <si>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</si>
  <si>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</si>
  <si>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</si>
  <si>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</si>
  <si>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</si>
  <si>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</si>
  <si>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</si>
  <si>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</si>
  <si>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</si>
  <si>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</si>
  <si>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</si>
  <si>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</si>
  <si>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</si>
  <si>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</si>
  <si>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</si>
  <si>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</si>
  <si>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</si>
  <si>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</si>
  <si>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</si>
  <si>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</si>
  <si>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</si>
  <si>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</si>
  <si>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</si>
  <si>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</si>
  <si>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</si>
  <si>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</si>
  <si>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</si>
  <si>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</si>
  <si>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</si>
  <si>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</si>
  <si>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</si>
  <si>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</si>
  <si>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</si>
  <si>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</si>
  <si>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</si>
  <si>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長野県朝日村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</si>
  <si>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</si>
  <si>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</si>
  <si>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</si>
  <si>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</si>
  <si>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</si>
  <si>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</si>
  <si>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</si>
  <si>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</si>
  <si>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</si>
  <si>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</si>
  <si>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</si>
  <si>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</si>
  <si>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</si>
  <si>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</si>
  <si>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</si>
  <si>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</si>
  <si>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</si>
  <si>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</si>
  <si>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</si>
  <si>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</si>
  <si>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</si>
  <si>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</si>
  <si>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</si>
  <si>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</si>
  <si>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</si>
  <si>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</si>
  <si>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</si>
  <si>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</si>
  <si>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</si>
  <si>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</si>
  <si>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</si>
  <si>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</si>
  <si>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</si>
  <si>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</si>
  <si>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</si>
  <si>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</si>
  <si>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朝日村簡易水道特別会計</t>
    <phoneticPr fontId="5"/>
  </si>
  <si>
    <t>法非適用企業</t>
    <phoneticPr fontId="5"/>
  </si>
  <si>
    <t>朝日村下水道特別会計</t>
    <phoneticPr fontId="5"/>
  </si>
  <si>
    <t>あさひプライムスキー場事業特別会計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</si>
  <si>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</si>
  <si>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</si>
  <si>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</si>
  <si>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</si>
  <si>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</si>
  <si>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</si>
  <si>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</si>
  <si>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</si>
  <si>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</si>
  <si>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</si>
  <si>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</si>
  <si>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</si>
  <si>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</si>
  <si>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</si>
  <si>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</si>
  <si>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</si>
  <si>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</si>
  <si>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</si>
  <si>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</si>
  <si>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</si>
  <si>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</si>
  <si>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</si>
  <si>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</si>
  <si>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</si>
  <si>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</si>
  <si>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</si>
  <si>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</si>
  <si>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</si>
  <si>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</si>
  <si>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</si>
  <si>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</si>
  <si>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</si>
  <si>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</si>
  <si>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</si>
  <si>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</si>
  <si>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</si>
  <si>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</si>
  <si>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</si>
  <si>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</si>
  <si>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</si>
  <si>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</si>
  <si>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</si>
  <si>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</si>
  <si>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</si>
  <si>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</si>
  <si>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</si>
  <si>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</si>
  <si>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</si>
  <si>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</si>
  <si>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</si>
  <si>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</si>
  <si>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</si>
  <si>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</si>
  <si>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</si>
  <si>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</si>
  <si>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</si>
  <si>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</si>
  <si>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</si>
  <si>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</si>
  <si>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</si>
  <si>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</si>
  <si>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</si>
  <si>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</si>
  <si>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</si>
  <si>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</si>
  <si>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</si>
  <si>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</si>
  <si>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</si>
  <si>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</si>
  <si>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</si>
  <si>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</si>
  <si>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</si>
  <si>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</si>
  <si>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</si>
  <si>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</si>
  <si>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</si>
  <si>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</si>
  <si>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</si>
  <si>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</si>
  <si>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</si>
  <si>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</si>
  <si>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</si>
  <si>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</si>
  <si>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</si>
  <si>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</si>
  <si>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</si>
  <si>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</si>
  <si>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</si>
  <si>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</si>
  <si>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</si>
  <si>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</si>
  <si>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</si>
  <si>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</si>
  <si>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</si>
  <si>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</si>
  <si>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</si>
  <si>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</si>
  <si>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</si>
  <si>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</si>
  <si>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</si>
  <si>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</si>
  <si>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</si>
  <si>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</si>
  <si>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</si>
  <si>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</si>
  <si>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</si>
  <si>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</si>
  <si>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</si>
  <si>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</si>
  <si>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</si>
  <si>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</si>
  <si>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</si>
  <si>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</si>
  <si>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</si>
  <si>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</si>
  <si>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</si>
  <si>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</si>
  <si>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</si>
  <si>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</si>
  <si>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</si>
  <si>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</si>
  <si>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</si>
  <si>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</si>
  <si>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</si>
  <si>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</si>
  <si>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</si>
  <si>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</si>
  <si>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</si>
  <si>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</si>
  <si>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</si>
  <si>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</si>
  <si>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</si>
  <si>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28.95</t>
  </si>
  <si>
    <t>一般会計</t>
  </si>
  <si>
    <t>朝日村国民健康保険特別会計</t>
  </si>
  <si>
    <t>朝日村介護保険特別会計</t>
  </si>
  <si>
    <t>朝日村下水道特別会計</t>
  </si>
  <si>
    <t>朝日村簡易水道特別会計</t>
  </si>
  <si>
    <t>後期高齢者医療特別会計</t>
  </si>
  <si>
    <t>あさひプライムスキー場事業特別会計</t>
  </si>
  <si>
    <t>その他会計（赤字）</t>
  </si>
  <si>
    <t>その他会計（黒字）</t>
  </si>
  <si>
    <t>松本広域連合</t>
    <rPh sb="0" eb="2">
      <t>マツモト</t>
    </rPh>
    <rPh sb="2" eb="4">
      <t>コウイキ</t>
    </rPh>
    <rPh sb="4" eb="6">
      <t>レンゴウ</t>
    </rPh>
    <phoneticPr fontId="24"/>
  </si>
  <si>
    <t>長野県市町村自治振興組合</t>
    <rPh sb="0" eb="3">
      <t>ナガノケン</t>
    </rPh>
    <rPh sb="3" eb="6">
      <t>シチョウソン</t>
    </rPh>
    <rPh sb="6" eb="8">
      <t>ジチ</t>
    </rPh>
    <rPh sb="8" eb="10">
      <t>シンコウ</t>
    </rPh>
    <rPh sb="10" eb="12">
      <t>クミアイ</t>
    </rPh>
    <phoneticPr fontId="24"/>
  </si>
  <si>
    <t>長野県後期高齢者医療広域連合（一般会計）</t>
    <rPh sb="0" eb="3">
      <t>ナガノケン</t>
    </rPh>
    <rPh sb="3" eb="5">
      <t>コウキ</t>
    </rPh>
    <rPh sb="5" eb="8">
      <t>コウレイシャ</t>
    </rPh>
    <rPh sb="8" eb="10">
      <t>イリョウ</t>
    </rPh>
    <rPh sb="10" eb="12">
      <t>コウイキ</t>
    </rPh>
    <rPh sb="12" eb="14">
      <t>レンゴウ</t>
    </rPh>
    <phoneticPr fontId="24"/>
  </si>
  <si>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phoneticPr fontId="24"/>
  </si>
  <si>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4"/>
  </si>
  <si>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</si>
  <si>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4"/>
  </si>
  <si>
    <t>松塩安筑老人福祉施設組合</t>
    <rPh sb="0" eb="2">
      <t>ショウエン</t>
    </rPh>
    <rPh sb="2" eb="3">
      <t>アン</t>
    </rPh>
    <rPh sb="3" eb="4">
      <t>チク</t>
    </rPh>
    <rPh sb="4" eb="6">
      <t>ロウジン</t>
    </rPh>
    <rPh sb="6" eb="8">
      <t>フクシ</t>
    </rPh>
    <rPh sb="8" eb="10">
      <t>シセツ</t>
    </rPh>
    <rPh sb="10" eb="12">
      <t>クミアイ</t>
    </rPh>
    <phoneticPr fontId="24"/>
  </si>
  <si>
    <t>松塩筑木曽老人福祉施設組合</t>
    <rPh sb="0" eb="3">
      <t>ショウエンチク</t>
    </rPh>
    <rPh sb="3" eb="5">
      <t>キソ</t>
    </rPh>
    <rPh sb="5" eb="7">
      <t>ロウジン</t>
    </rPh>
    <rPh sb="7" eb="9">
      <t>フクシ</t>
    </rPh>
    <rPh sb="9" eb="11">
      <t>シセツ</t>
    </rPh>
    <rPh sb="11" eb="13">
      <t>クミアイ</t>
    </rPh>
    <phoneticPr fontId="24"/>
  </si>
  <si>
    <t>松本市・山形村・朝日村中学校組合</t>
    <rPh sb="0" eb="3">
      <t>マツモトシ</t>
    </rPh>
    <rPh sb="4" eb="6">
      <t>ヤマガタ</t>
    </rPh>
    <rPh sb="6" eb="7">
      <t>ムラ</t>
    </rPh>
    <rPh sb="8" eb="10">
      <t>アサヒ</t>
    </rPh>
    <rPh sb="10" eb="11">
      <t>ムラ</t>
    </rPh>
    <rPh sb="11" eb="14">
      <t>チュウガッコウ</t>
    </rPh>
    <rPh sb="14" eb="16">
      <t>クミアイ</t>
    </rPh>
    <phoneticPr fontId="24"/>
  </si>
  <si>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4"/>
  </si>
  <si>
    <t>松塩地区広域施設組合（電気事業特別会計）</t>
    <rPh sb="11" eb="13">
      <t>デンキ</t>
    </rPh>
    <rPh sb="13" eb="15">
      <t>ジギョウ</t>
    </rPh>
    <rPh sb="15" eb="17">
      <t>トクベツ</t>
    </rPh>
    <rPh sb="17" eb="19">
      <t>カイケイ</t>
    </rPh>
    <phoneticPr fontId="24"/>
  </si>
  <si>
    <t>長野県地方税滞納整理機構</t>
  </si>
  <si>
    <t>朝日村土地開発公社</t>
    <rPh sb="0" eb="3">
      <t>アサヒムラ</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</si>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</sst>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tint="-4.9989318521683403E-2"/>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8" borderId="116" xfId="30" applyNumberFormat="1" applyFont="1" applyFill="1" applyBorder="1" applyAlignment="1" applyProtection="1">
      <alignment horizontal="right" vertical="center"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30" fillId="8" borderId="117" xfId="30" applyNumberFormat="1" applyFont="1" applyFill="1" applyBorder="1" applyAlignment="1" applyProtection="1">
      <alignment horizontal="right" vertical="center" shrinkToFit="1"/>
      <protection locked="0"/>
    </xf>
    <xf numFmtId="177" fontId="30" fillId="8" borderId="113" xfId="30" applyNumberFormat="1" applyFont="1" applyFill="1" applyBorder="1" applyAlignment="1" applyProtection="1">
      <alignment horizontal="right" vertical="center" shrinkToFit="1"/>
      <protection locked="0"/>
    </xf>
    <xf numFmtId="177" fontId="30" fillId="8" borderId="120" xfId="30" applyNumberFormat="1" applyFont="1" applyFill="1" applyBorder="1" applyAlignment="1" applyProtection="1">
      <alignment horizontal="right" vertical="center" shrinkToFit="1"/>
      <protection locked="0"/>
    </xf>
    <xf numFmtId="177" fontId="26" fillId="8" borderId="117" xfId="30" applyNumberFormat="1" applyFont="1" applyFill="1" applyBorder="1" applyAlignment="1" applyProtection="1">
      <alignment horizontal="right" vertical="center" shrinkToFit="1"/>
      <protection locked="0"/>
    </xf>
    <xf numFmtId="177" fontId="26" fillId="8" borderId="113" xfId="30" applyNumberFormat="1" applyFont="1" applyFill="1" applyBorder="1" applyAlignment="1" applyProtection="1">
      <alignment horizontal="right" vertical="center" shrinkToFit="1"/>
      <protection locked="0"/>
    </xf>
    <xf numFmtId="177" fontId="26" fillId="8" borderId="120" xfId="30" applyNumberFormat="1" applyFont="1" applyFill="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8" borderId="116" xfId="30" applyNumberFormat="1" applyFont="1" applyFill="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extLst>
            <c:ext xmlns:c16="http://schemas.microsoft.com/office/drawing/2014/chart" uri="{C3380CC4-5D6E-409C-BE32-E72D297353CC}">
              <c16:uniqueId val="{00000000-114D-4D60-B6B0-CC9186A97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95195</c:v>
                </c:pt>
                <c:pt idx="1">
                  <c:v>44278</c:v>
                </c:pt>
                <c:pt idx="2">
                  <c:v>35526</c:v>
                </c:pt>
                <c:pt idx="3">
                  <c:v>88093</c:v>
                </c:pt>
                <c:pt idx="4">
                  <c:v>271966</c:v>
                </c:pt>
              </c:numCache>
            </c:numRef>
          </c:val>
          <c:smooth val="0"/>
          <c:extLst>
            <c:ext xmlns:c16="http://schemas.microsoft.com/office/drawing/2014/chart" uri="{C3380CC4-5D6E-409C-BE32-E72D297353CC}">
              <c16:uniqueId val="{00000001-114D-4D60-B6B0-CC9186A9719C}"/>
            </c:ext>
          </c:extLst>
        </c:ser>
        <c:dLbls>
          <c:showLegendKey val="0"/>
          <c:showVal val="0"/>
          <c:showCatName val="0"/>
          <c:showSerName val="0"/>
          <c:showPercent val="0"/>
          <c:showBubbleSize val="0"/>
        </c:dLbls>
        <c:marker val="1"/>
        <c:smooth val="0"/>
        <c:axId val="84832256"/>
        <c:axId val="84834176"/>
      </c:lineChart>
      <c:catAx>
        <c:axId val="84832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34176"/>
        <c:crosses val="autoZero"/>
        <c:auto val="1"/>
        <c:lblAlgn val="ctr"/>
        <c:lblOffset val="100"/>
        <c:tickLblSkip val="1"/>
        <c:tickMarkSkip val="1"/>
        <c:noMultiLvlLbl val="0"/>
      </c:catAx>
      <c:valAx>
        <c:axId val="848341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3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5.49</c:v>
                </c:pt>
                <c:pt idx="1">
                  <c:v>5.08</c:v>
                </c:pt>
                <c:pt idx="2">
                  <c:v>5.0199999999999996</c:v>
                </c:pt>
                <c:pt idx="3">
                  <c:v>6.52</c:v>
                </c:pt>
                <c:pt idx="4">
                  <c:v>6.39</c:v>
                </c:pt>
              </c:numCache>
            </c:numRef>
          </c:val>
          <c:extLst>
            <c:ext xmlns:c16="http://schemas.microsoft.com/office/drawing/2014/chart" uri="{C3380CC4-5D6E-409C-BE32-E72D297353CC}">
              <c16:uniqueId val="{00000000-AEE8-4709-A0D0-BF0F22A821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38.840000000000003</c:v>
                </c:pt>
                <c:pt idx="1">
                  <c:v>60.71</c:v>
                </c:pt>
                <c:pt idx="2">
                  <c:v>82.01</c:v>
                </c:pt>
                <c:pt idx="3">
                  <c:v>52.01</c:v>
                </c:pt>
                <c:pt idx="4">
                  <c:v>52.68</c:v>
                </c:pt>
              </c:numCache>
            </c:numRef>
          </c:val>
          <c:extLst>
            <c:ext xmlns:c16="http://schemas.microsoft.com/office/drawing/2014/chart" uri="{C3380CC4-5D6E-409C-BE32-E72D297353CC}">
              <c16:uniqueId val="{00000001-AEE8-4709-A0D0-BF0F22A8215E}"/>
            </c:ext>
          </c:extLst>
        </c:ser>
        <c:dLbls>
          <c:showLegendKey val="0"/>
          <c:showVal val="0"/>
          <c:showCatName val="0"/>
          <c:showSerName val="0"/>
          <c:showPercent val="0"/>
          <c:showBubbleSize val="0"/>
        </c:dLbls>
        <c:gapWidth val="250"/>
        <c:overlap val="100"/>
        <c:axId val="93423488"/>
        <c:axId val="9343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6.23</c:v>
                </c:pt>
                <c:pt idx="1">
                  <c:v>23.19</c:v>
                </c:pt>
                <c:pt idx="2">
                  <c:v>22.13</c:v>
                </c:pt>
                <c:pt idx="3">
                  <c:v>-28.95</c:v>
                </c:pt>
                <c:pt idx="4">
                  <c:v>10.38</c:v>
                </c:pt>
              </c:numCache>
            </c:numRef>
          </c:val>
          <c:smooth val="0"/>
          <c:extLst>
            <c:ext xmlns:c16="http://schemas.microsoft.com/office/drawing/2014/chart" uri="{C3380CC4-5D6E-409C-BE32-E72D297353CC}">
              <c16:uniqueId val="{00000002-AEE8-4709-A0D0-BF0F22A8215E}"/>
            </c:ext>
          </c:extLst>
        </c:ser>
        <c:dLbls>
          <c:showLegendKey val="0"/>
          <c:showVal val="0"/>
          <c:showCatName val="0"/>
          <c:showSerName val="0"/>
          <c:showPercent val="0"/>
          <c:showBubbleSize val="0"/>
        </c:dLbls>
        <c:marker val="1"/>
        <c:smooth val="0"/>
        <c:axId val="93423488"/>
        <c:axId val="93437952"/>
      </c:lineChart>
      <c:catAx>
        <c:axId val="934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437952"/>
        <c:crosses val="autoZero"/>
        <c:auto val="1"/>
        <c:lblAlgn val="ctr"/>
        <c:lblOffset val="100"/>
        <c:tickLblSkip val="1"/>
        <c:tickMarkSkip val="1"/>
        <c:noMultiLvlLbl val="0"/>
      </c:catAx>
      <c:valAx>
        <c:axId val="9343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2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D2-4871-B99E-9C776BEC1C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D2-4871-B99E-9C776BEC1C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D2-4871-B99E-9C776BEC1C6A}"/>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D2-4871-B99E-9C776BEC1C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BFD2-4871-B99E-9C776BEC1C6A}"/>
            </c:ext>
          </c:extLst>
        </c:ser>
        <c:ser>
          <c:idx val="5"/>
          <c:order val="5"/>
          <c:tx>
            <c:strRef>
              <c:f>データシート!$A$32</c:f>
              <c:strCache>
                <c:ptCount val="1"/>
                <c:pt idx="0">
                  <c:v>朝日村簡易水道特別会計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0.22</c:v>
                </c:pt>
                <c:pt idx="2">
                  <c:v>#N/A</c:v>
                </c:pt>
                <c:pt idx="3">
                  <c:v>0.33</c:v>
                </c:pt>
                <c:pt idx="4">
                  <c:v>#N/A</c:v>
                </c:pt>
                <c:pt idx="5">
                  <c:v>0.23</c:v>
                </c:pt>
                <c:pt idx="6">
                  <c:v>#N/A</c:v>
                </c:pt>
                <c:pt idx="7">
                  <c:v>0.1</c:v>
                </c:pt>
                <c:pt idx="8">
                  <c:v>#N/A</c:v>
                </c:pt>
                <c:pt idx="9">
                  <c:v>0.24</c:v>
                </c:pt>
              </c:numCache>
            </c:numRef>
          </c:val>
          <c:extLst>
            <c:ext xmlns:c16="http://schemas.microsoft.com/office/drawing/2014/chart" uri="{C3380CC4-5D6E-409C-BE32-E72D297353CC}">
              <c16:uniqueId val="{00000005-BFD2-4871-B99E-9C776BEC1C6A}"/>
            </c:ext>
          </c:extLst>
        </c:ser>
        <c:ser>
          <c:idx val="6"/>
          <c:order val="6"/>
          <c:tx>
            <c:strRef>
              <c:f>データシート!$A$33</c:f>
              <c:strCache>
                <c:ptCount val="1"/>
                <c:pt idx="0">
                  <c:v>朝日村下水道特別会計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0.24</c:v>
                </c:pt>
                <c:pt idx="4">
                  <c:v>#N/A</c:v>
                </c:pt>
                <c:pt idx="5">
                  <c:v>0.33</c:v>
                </c:pt>
                <c:pt idx="6">
                  <c:v>#N/A</c:v>
                </c:pt>
                <c:pt idx="7">
                  <c:v>0.13</c:v>
                </c:pt>
                <c:pt idx="8">
                  <c:v>#N/A</c:v>
                </c:pt>
                <c:pt idx="9">
                  <c:v>0.32</c:v>
                </c:pt>
              </c:numCache>
            </c:numRef>
          </c:val>
          <c:extLst>
            <c:ext xmlns:c16="http://schemas.microsoft.com/office/drawing/2014/chart" uri="{C3380CC4-5D6E-409C-BE32-E72D297353CC}">
              <c16:uniqueId val="{00000006-BFD2-4871-B99E-9C776BEC1C6A}"/>
            </c:ext>
          </c:extLst>
        </c:ser>
        <c:ser>
          <c:idx val="7"/>
          <c:order val="7"/>
          <c:tx>
            <c:strRef>
              <c:f>データシート!$A$34</c:f>
              <c:strCache>
                <c:ptCount val="1"/>
                <c:pt idx="0">
                  <c:v>朝日村介護保険特別会計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0.73</c:v>
                </c:pt>
                <c:pt idx="2">
                  <c:v>#N/A</c:v>
                </c:pt>
                <c:pt idx="3">
                  <c:v>0.56000000000000005</c:v>
                </c:pt>
                <c:pt idx="4">
                  <c:v>#N/A</c:v>
                </c:pt>
                <c:pt idx="5">
                  <c:v>0.65</c:v>
                </c:pt>
                <c:pt idx="6">
                  <c:v>#N/A</c:v>
                </c:pt>
                <c:pt idx="7">
                  <c:v>0.84</c:v>
                </c:pt>
                <c:pt idx="8">
                  <c:v>#N/A</c:v>
                </c:pt>
                <c:pt idx="9">
                  <c:v>0.6</c:v>
                </c:pt>
              </c:numCache>
            </c:numRef>
          </c:val>
          <c:extLst>
            <c:ext xmlns:c16="http://schemas.microsoft.com/office/drawing/2014/chart" uri="{C3380CC4-5D6E-409C-BE32-E72D297353CC}">
              <c16:uniqueId val="{00000007-BFD2-4871-B99E-9C776BEC1C6A}"/>
            </c:ext>
          </c:extLst>
        </c:ser>
        <c:ser>
          <c:idx val="8"/>
          <c:order val="8"/>
          <c:tx>
            <c:strRef>
              <c:f>データシート!$A$35</c:f>
              <c:strCache>
                <c:ptCount val="1"/>
                <c:pt idx="0">
                  <c:v>朝日村国民健康保険特別会計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0.71</c:v>
                </c:pt>
                <c:pt idx="2">
                  <c:v>#N/A</c:v>
                </c:pt>
                <c:pt idx="3">
                  <c:v>1.1399999999999999</c:v>
                </c:pt>
                <c:pt idx="4">
                  <c:v>#N/A</c:v>
                </c:pt>
                <c:pt idx="5">
                  <c:v>1.35</c:v>
                </c:pt>
                <c:pt idx="6">
                  <c:v>#N/A</c:v>
                </c:pt>
                <c:pt idx="7">
                  <c:v>1.43</c:v>
                </c:pt>
                <c:pt idx="8">
                  <c:v>#N/A</c:v>
                </c:pt>
                <c:pt idx="9">
                  <c:v>2.92</c:v>
                </c:pt>
              </c:numCache>
            </c:numRef>
          </c:val>
          <c:extLst>
            <c:ext xmlns:c16="http://schemas.microsoft.com/office/drawing/2014/chart" uri="{C3380CC4-5D6E-409C-BE32-E72D297353CC}">
              <c16:uniqueId val="{00000008-BFD2-4871-B99E-9C776BEC1C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5.48</c:v>
                </c:pt>
                <c:pt idx="2">
                  <c:v>#N/A</c:v>
                </c:pt>
                <c:pt idx="3">
                  <c:v>5.08</c:v>
                </c:pt>
                <c:pt idx="4">
                  <c:v>#N/A</c:v>
                </c:pt>
                <c:pt idx="5">
                  <c:v>5.01</c:v>
                </c:pt>
                <c:pt idx="6">
                  <c:v>#N/A</c:v>
                </c:pt>
                <c:pt idx="7">
                  <c:v>6.51</c:v>
                </c:pt>
                <c:pt idx="8">
                  <c:v>#N/A</c:v>
                </c:pt>
                <c:pt idx="9">
                  <c:v>6.38</c:v>
                </c:pt>
              </c:numCache>
            </c:numRef>
          </c:val>
          <c:extLst>
            <c:ext xmlns:c16="http://schemas.microsoft.com/office/drawing/2014/chart" uri="{C3380CC4-5D6E-409C-BE32-E72D297353CC}">
              <c16:uniqueId val="{00000009-BFD2-4871-B99E-9C776BEC1C6A}"/>
            </c:ext>
          </c:extLst>
        </c:ser>
        <c:dLbls>
          <c:showLegendKey val="0"/>
          <c:showVal val="0"/>
          <c:showCatName val="0"/>
          <c:showSerName val="0"/>
          <c:showPercent val="0"/>
          <c:showBubbleSize val="0"/>
        </c:dLbls>
        <c:gapWidth val="150"/>
        <c:overlap val="100"/>
        <c:axId val="93536256"/>
        <c:axId val="93537792"/>
      </c:barChart>
      <c:catAx>
        <c:axId val="935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37792"/>
        <c:crosses val="autoZero"/>
        <c:auto val="1"/>
        <c:lblAlgn val="ctr"/>
        <c:lblOffset val="100"/>
        <c:tickLblSkip val="1"/>
        <c:tickMarkSkip val="1"/>
        <c:noMultiLvlLbl val="0"/>
      </c:catAx>
      <c:valAx>
        <c:axId val="9353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472</c:v>
                </c:pt>
                <c:pt idx="5">
                  <c:v>432</c:v>
                </c:pt>
                <c:pt idx="8">
                  <c:v>458</c:v>
                </c:pt>
                <c:pt idx="11">
                  <c:v>441</c:v>
                </c:pt>
                <c:pt idx="14">
                  <c:v>436</c:v>
                </c:pt>
              </c:numCache>
            </c:numRef>
          </c:val>
          <c:extLst>
            <c:ext xmlns:c16="http://schemas.microsoft.com/office/drawing/2014/chart" uri="{C3380CC4-5D6E-409C-BE32-E72D297353CC}">
              <c16:uniqueId val="{00000000-00EE-4F62-870B-635921E0C8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EE-4F62-870B-635921E0C8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38</c:v>
                </c:pt>
                <c:pt idx="6">
                  <c:v>26</c:v>
                </c:pt>
                <c:pt idx="9">
                  <c:v>26</c:v>
                </c:pt>
                <c:pt idx="12">
                  <c:v>25</c:v>
                </c:pt>
              </c:numCache>
            </c:numRef>
          </c:val>
          <c:extLst>
            <c:ext xmlns:c16="http://schemas.microsoft.com/office/drawing/2014/chart" uri="{C3380CC4-5D6E-409C-BE32-E72D297353CC}">
              <c16:uniqueId val="{00000002-00EE-4F62-870B-635921E0C8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35</c:v>
                </c:pt>
                <c:pt idx="6">
                  <c:v>38</c:v>
                </c:pt>
                <c:pt idx="9">
                  <c:v>34</c:v>
                </c:pt>
                <c:pt idx="12">
                  <c:v>33</c:v>
                </c:pt>
              </c:numCache>
            </c:numRef>
          </c:val>
          <c:extLst>
            <c:ext xmlns:c16="http://schemas.microsoft.com/office/drawing/2014/chart" uri="{C3380CC4-5D6E-409C-BE32-E72D297353CC}">
              <c16:uniqueId val="{00000003-00EE-4F62-870B-635921E0C8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251</c:v>
                </c:pt>
                <c:pt idx="3">
                  <c:v>260</c:v>
                </c:pt>
                <c:pt idx="6">
                  <c:v>270</c:v>
                </c:pt>
                <c:pt idx="9">
                  <c:v>299</c:v>
                </c:pt>
                <c:pt idx="12">
                  <c:v>280</c:v>
                </c:pt>
              </c:numCache>
            </c:numRef>
          </c:val>
          <c:extLst>
            <c:ext xmlns:c16="http://schemas.microsoft.com/office/drawing/2014/chart" uri="{C3380CC4-5D6E-409C-BE32-E72D297353CC}">
              <c16:uniqueId val="{00000004-00EE-4F62-870B-635921E0C8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EE-4F62-870B-635921E0C8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EE-4F62-870B-635921E0C8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350</c:v>
                </c:pt>
                <c:pt idx="3">
                  <c:v>295</c:v>
                </c:pt>
                <c:pt idx="6">
                  <c:v>250</c:v>
                </c:pt>
                <c:pt idx="9">
                  <c:v>229</c:v>
                </c:pt>
                <c:pt idx="12">
                  <c:v>219</c:v>
                </c:pt>
              </c:numCache>
            </c:numRef>
          </c:val>
          <c:extLst>
            <c:ext xmlns:c16="http://schemas.microsoft.com/office/drawing/2014/chart" uri="{C3380CC4-5D6E-409C-BE32-E72D297353CC}">
              <c16:uniqueId val="{00000007-00EE-4F62-870B-635921E0C849}"/>
            </c:ext>
          </c:extLst>
        </c:ser>
        <c:dLbls>
          <c:showLegendKey val="0"/>
          <c:showVal val="0"/>
          <c:showCatName val="0"/>
          <c:showSerName val="0"/>
          <c:showPercent val="0"/>
          <c:showBubbleSize val="0"/>
        </c:dLbls>
        <c:gapWidth val="100"/>
        <c:overlap val="100"/>
        <c:axId val="84781696"/>
        <c:axId val="8478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225</c:v>
                </c:pt>
                <c:pt idx="2">
                  <c:v>#N/A</c:v>
                </c:pt>
                <c:pt idx="3">
                  <c:v>#N/A</c:v>
                </c:pt>
                <c:pt idx="4">
                  <c:v>196</c:v>
                </c:pt>
                <c:pt idx="5">
                  <c:v>#N/A</c:v>
                </c:pt>
                <c:pt idx="6">
                  <c:v>#N/A</c:v>
                </c:pt>
                <c:pt idx="7">
                  <c:v>126</c:v>
                </c:pt>
                <c:pt idx="8">
                  <c:v>#N/A</c:v>
                </c:pt>
                <c:pt idx="9">
                  <c:v>#N/A</c:v>
                </c:pt>
                <c:pt idx="10">
                  <c:v>147</c:v>
                </c:pt>
                <c:pt idx="11">
                  <c:v>#N/A</c:v>
                </c:pt>
                <c:pt idx="12">
                  <c:v>#N/A</c:v>
                </c:pt>
                <c:pt idx="13">
                  <c:v>121</c:v>
                </c:pt>
                <c:pt idx="14">
                  <c:v>#N/A</c:v>
                </c:pt>
              </c:numCache>
            </c:numRef>
          </c:val>
          <c:smooth val="0"/>
          <c:extLst>
            <c:ext xmlns:c16="http://schemas.microsoft.com/office/drawing/2014/chart" uri="{C3380CC4-5D6E-409C-BE32-E72D297353CC}">
              <c16:uniqueId val="{00000008-00EE-4F62-870B-635921E0C849}"/>
            </c:ext>
          </c:extLst>
        </c:ser>
        <c:dLbls>
          <c:showLegendKey val="0"/>
          <c:showVal val="0"/>
          <c:showCatName val="0"/>
          <c:showSerName val="0"/>
          <c:showPercent val="0"/>
          <c:showBubbleSize val="0"/>
        </c:dLbls>
        <c:marker val="1"/>
        <c:smooth val="0"/>
        <c:axId val="84781696"/>
        <c:axId val="84783872"/>
      </c:lineChart>
      <c:catAx>
        <c:axId val="84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783872"/>
        <c:crosses val="autoZero"/>
        <c:auto val="1"/>
        <c:lblAlgn val="ctr"/>
        <c:lblOffset val="100"/>
        <c:tickLblSkip val="1"/>
        <c:tickMarkSkip val="1"/>
        <c:noMultiLvlLbl val="0"/>
      </c:catAx>
      <c:valAx>
        <c:axId val="8478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4097</c:v>
                </c:pt>
                <c:pt idx="5">
                  <c:v>4122</c:v>
                </c:pt>
                <c:pt idx="8">
                  <c:v>3914</c:v>
                </c:pt>
                <c:pt idx="11">
                  <c:v>3867</c:v>
                </c:pt>
                <c:pt idx="14">
                  <c:v>3870</c:v>
                </c:pt>
              </c:numCache>
            </c:numRef>
          </c:val>
          <c:extLst>
            <c:ext xmlns:c16="http://schemas.microsoft.com/office/drawing/2014/chart" uri="{C3380CC4-5D6E-409C-BE32-E72D297353CC}">
              <c16:uniqueId val="{00000000-4DF7-4B69-9E1A-AC8FEC9042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DF7-4B69-9E1A-AC8FEC9042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1681</c:v>
                </c:pt>
                <c:pt idx="5">
                  <c:v>2224</c:v>
                </c:pt>
                <c:pt idx="8">
                  <c:v>2699</c:v>
                </c:pt>
                <c:pt idx="11">
                  <c:v>2894</c:v>
                </c:pt>
                <c:pt idx="14">
                  <c:v>3079</c:v>
                </c:pt>
              </c:numCache>
            </c:numRef>
          </c:val>
          <c:extLst>
            <c:ext xmlns:c16="http://schemas.microsoft.com/office/drawing/2014/chart" uri="{C3380CC4-5D6E-409C-BE32-E72D297353CC}">
              <c16:uniqueId val="{00000002-4DF7-4B69-9E1A-AC8FEC9042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F7-4B69-9E1A-AC8FEC9042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F7-4B69-9E1A-AC8FEC9042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F7-4B69-9E1A-AC8FEC9042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365</c:v>
                </c:pt>
                <c:pt idx="3">
                  <c:v>356</c:v>
                </c:pt>
                <c:pt idx="6">
                  <c:v>390</c:v>
                </c:pt>
                <c:pt idx="9">
                  <c:v>424</c:v>
                </c:pt>
                <c:pt idx="12">
                  <c:v>473</c:v>
                </c:pt>
              </c:numCache>
            </c:numRef>
          </c:val>
          <c:extLst>
            <c:ext xmlns:c16="http://schemas.microsoft.com/office/drawing/2014/chart" uri="{C3380CC4-5D6E-409C-BE32-E72D297353CC}">
              <c16:uniqueId val="{00000006-4DF7-4B69-9E1A-AC8FEC9042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270</c:v>
                </c:pt>
                <c:pt idx="3">
                  <c:v>253</c:v>
                </c:pt>
                <c:pt idx="6">
                  <c:v>242</c:v>
                </c:pt>
                <c:pt idx="9">
                  <c:v>208</c:v>
                </c:pt>
                <c:pt idx="12">
                  <c:v>186</c:v>
                </c:pt>
              </c:numCache>
            </c:numRef>
          </c:val>
          <c:extLst>
            <c:ext xmlns:c16="http://schemas.microsoft.com/office/drawing/2014/chart" uri="{C3380CC4-5D6E-409C-BE32-E72D297353CC}">
              <c16:uniqueId val="{00000007-4DF7-4B69-9E1A-AC8FEC9042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2923</c:v>
                </c:pt>
                <c:pt idx="3">
                  <c:v>3041</c:v>
                </c:pt>
                <c:pt idx="6">
                  <c:v>2766</c:v>
                </c:pt>
                <c:pt idx="9">
                  <c:v>2679</c:v>
                </c:pt>
                <c:pt idx="12">
                  <c:v>2515</c:v>
                </c:pt>
              </c:numCache>
            </c:numRef>
          </c:val>
          <c:extLst>
            <c:ext xmlns:c16="http://schemas.microsoft.com/office/drawing/2014/chart" uri="{C3380CC4-5D6E-409C-BE32-E72D297353CC}">
              <c16:uniqueId val="{00000008-4DF7-4B69-9E1A-AC8FEC9042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289</c:v>
                </c:pt>
                <c:pt idx="3">
                  <c:v>166</c:v>
                </c:pt>
                <c:pt idx="6">
                  <c:v>143</c:v>
                </c:pt>
                <c:pt idx="9">
                  <c:v>120</c:v>
                </c:pt>
                <c:pt idx="12">
                  <c:v>1</c:v>
                </c:pt>
              </c:numCache>
            </c:numRef>
          </c:val>
          <c:extLst>
            <c:ext xmlns:c16="http://schemas.microsoft.com/office/drawing/2014/chart" uri="{C3380CC4-5D6E-409C-BE32-E72D297353CC}">
              <c16:uniqueId val="{00000009-4DF7-4B69-9E1A-AC8FEC9042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2223</c:v>
                </c:pt>
                <c:pt idx="3">
                  <c:v>2035</c:v>
                </c:pt>
                <c:pt idx="6">
                  <c:v>1991</c:v>
                </c:pt>
                <c:pt idx="9">
                  <c:v>2056</c:v>
                </c:pt>
                <c:pt idx="12">
                  <c:v>2209</c:v>
                </c:pt>
              </c:numCache>
            </c:numRef>
          </c:val>
          <c:extLst>
            <c:ext xmlns:c16="http://schemas.microsoft.com/office/drawing/2014/chart" uri="{C3380CC4-5D6E-409C-BE32-E72D297353CC}">
              <c16:uniqueId val="{0000000A-4DF7-4B69-9E1A-AC8FEC904248}"/>
            </c:ext>
          </c:extLst>
        </c:ser>
        <c:dLbls>
          <c:showLegendKey val="0"/>
          <c:showVal val="0"/>
          <c:showCatName val="0"/>
          <c:showSerName val="0"/>
          <c:showPercent val="0"/>
          <c:showBubbleSize val="0"/>
        </c:dLbls>
        <c:gapWidth val="100"/>
        <c:overlap val="100"/>
        <c:axId val="91599616"/>
        <c:axId val="9160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F7-4B69-9E1A-AC8FEC904248}"/>
            </c:ext>
          </c:extLst>
        </c:ser>
        <c:dLbls>
          <c:showLegendKey val="0"/>
          <c:showVal val="0"/>
          <c:showCatName val="0"/>
          <c:showSerName val="0"/>
          <c:showPercent val="0"/>
          <c:showBubbleSize val="0"/>
        </c:dLbls>
        <c:marker val="1"/>
        <c:smooth val="0"/>
        <c:axId val="91599616"/>
        <c:axId val="91601536"/>
      </c:lineChart>
      <c:catAx>
        <c:axId val="915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601536"/>
        <c:crosses val="autoZero"/>
        <c:auto val="1"/>
        <c:lblAlgn val="ctr"/>
        <c:lblOffset val="100"/>
        <c:tickLblSkip val="1"/>
        <c:tickMarkSkip val="1"/>
        <c:noMultiLvlLbl val="0"/>
      </c:catAx>
      <c:valAx>
        <c:axId val="9160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4,702
4,675
70.62
4,046,660
3,901,472
136,714
2,139,573
2,208,907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0.01</a:t>
          </a:r>
          <a:r>
            <a:rPr kumimoji="1" lang="ja-JP" altLang="en-US" sz="1300">
              <a:latin typeface="ＭＳ Ｐゴシック"/>
            </a:rPr>
            <a:t>ポイント下がっているが、類似団体を</a:t>
          </a:r>
          <a:r>
            <a:rPr kumimoji="1" lang="en-US" altLang="ja-JP" sz="1300">
              <a:latin typeface="ＭＳ Ｐゴシック"/>
            </a:rPr>
            <a:t>0.13</a:t>
          </a:r>
          <a:r>
            <a:rPr kumimoji="1" lang="ja-JP" altLang="en-US" sz="1300">
              <a:latin typeface="ＭＳ Ｐゴシック"/>
            </a:rPr>
            <a:t>ポイント上回っている。個人村民税は増加しているが、固定資産税が大型償却資産の減価償却に伴い減少傾向にある。また国勢調査により人口減少傾向が顕著にみられるため、企業誘致や住宅団地造成事業に取り組み、人口確保・税収確保に努め財政基盤の強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1.1</a:t>
          </a:r>
          <a:r>
            <a:rPr kumimoji="1" lang="ja-JP" altLang="en-US" sz="1300">
              <a:latin typeface="ＭＳ Ｐゴシック"/>
            </a:rPr>
            <a:t>％下回っており、類似団体の平均を</a:t>
          </a:r>
          <a:r>
            <a:rPr kumimoji="1" lang="en-US" altLang="ja-JP" sz="1300">
              <a:latin typeface="ＭＳ Ｐゴシック"/>
            </a:rPr>
            <a:t>3.2</a:t>
          </a:r>
          <a:r>
            <a:rPr kumimoji="1" lang="ja-JP" altLang="en-US" sz="1300">
              <a:latin typeface="ＭＳ Ｐゴシック"/>
            </a:rPr>
            <a:t>％下回っている。人件費の削減と、これまでの地方債の繰上償還により公債費負担軽減を図っている。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39188</xdr:rowOff>
    </xdr:from>
    <xdr:to>
      <xdr:col>7</xdr:col>
      <xdr:colOff>152400</xdr:colOff>
      <xdr:row>60</xdr:row>
      <xdr:rowOff>77107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2618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66766</xdr:rowOff>
    </xdr:from>
    <xdr:to>
      <xdr:col>6</xdr:col>
      <xdr:colOff>0</xdr:colOff>
      <xdr:row>60</xdr:row>
      <xdr:rowOff>77107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66766</xdr:rowOff>
    </xdr:from>
    <xdr:to>
      <xdr:col>4</xdr:col>
      <xdr:colOff>482600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5376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104684</xdr:rowOff>
    </xdr:from>
    <xdr:to>
      <xdr:col>3</xdr:col>
      <xdr:colOff>279400</xdr:colOff>
      <xdr:row>60</xdr:row>
      <xdr:rowOff>170180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9168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159838</xdr:rowOff>
    </xdr:from>
    <xdr:to>
      <xdr:col>7</xdr:col>
      <xdr:colOff>203200</xdr:colOff>
      <xdr:row>60</xdr:row>
      <xdr:rowOff>89988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26307</xdr:rowOff>
    </xdr:from>
    <xdr:to>
      <xdr:col>6</xdr:col>
      <xdr:colOff>50800</xdr:colOff>
      <xdr:row>60</xdr:row>
      <xdr:rowOff>127907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138084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15966</xdr:rowOff>
    </xdr:from>
    <xdr:to>
      <xdr:col>4</xdr:col>
      <xdr:colOff>533400</xdr:colOff>
      <xdr:row>60</xdr:row>
      <xdr:rowOff>117566</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127743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53884</xdr:rowOff>
    </xdr:from>
    <xdr:to>
      <xdr:col>2</xdr:col>
      <xdr:colOff>127000</xdr:colOff>
      <xdr:row>60</xdr:row>
      <xdr:rowOff>155484</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165661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昨年度より若干増加しているが、類似団体内では最も低く、職員の新規採用抑制、特別職・議員等の報酬削減、副村長空席などの取り組みによるものである。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135896</xdr:rowOff>
    </xdr:from>
    <xdr:to>
      <xdr:col>7</xdr:col>
      <xdr:colOff>152400</xdr:colOff>
      <xdr:row>81</xdr:row>
      <xdr:rowOff>141819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3346"/>
          <a:ext cx="838200" cy="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135896</xdr:rowOff>
    </xdr:from>
    <xdr:to>
      <xdr:col>6</xdr:col>
      <xdr:colOff>0</xdr:colOff>
      <xdr:row>81</xdr:row>
      <xdr:rowOff>137108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23346"/>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126290</xdr:rowOff>
    </xdr:from>
    <xdr:to>
      <xdr:col>4</xdr:col>
      <xdr:colOff>482600</xdr:colOff>
      <xdr:row>81</xdr:row>
      <xdr:rowOff>137108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3740"/>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122450</xdr:rowOff>
    </xdr:from>
    <xdr:to>
      <xdr:col>3</xdr:col>
      <xdr:colOff>279400</xdr:colOff>
      <xdr:row>81</xdr:row>
      <xdr:rowOff>126290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990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91019</xdr:rowOff>
    </xdr:from>
    <xdr:to>
      <xdr:col>7</xdr:col>
      <xdr:colOff>203200</xdr:colOff>
      <xdr:row>82</xdr:row>
      <xdr:rowOff>21169</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39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170,528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85096</xdr:rowOff>
    </xdr:from>
    <xdr:to>
      <xdr:col>6</xdr:col>
      <xdr:colOff>50800</xdr:colOff>
      <xdr:row>82</xdr:row>
      <xdr:rowOff>15246</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39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86308</xdr:rowOff>
    </xdr:from>
    <xdr:to>
      <xdr:col>4</xdr:col>
      <xdr:colOff>533400</xdr:colOff>
      <xdr:row>82</xdr:row>
      <xdr:rowOff>16458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39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26635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75490</xdr:rowOff>
    </xdr:from>
    <xdr:to>
      <xdr:col>3</xdr:col>
      <xdr:colOff>330200</xdr:colOff>
      <xdr:row>82</xdr:row>
      <xdr:rowOff>5640</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3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71650</xdr:rowOff>
    </xdr:from>
    <xdr:to>
      <xdr:col>2</xdr:col>
      <xdr:colOff>127000</xdr:colOff>
      <xdr:row>82</xdr:row>
      <xdr:rowOff>1800</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3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これまでの給与体系により、類似団体の平均を</a:t>
          </a:r>
          <a:r>
            <a:rPr kumimoji="1" lang="en-US" altLang="ja-JP" sz="1300">
              <a:latin typeface="ＭＳ Ｐゴシック"/>
            </a:rPr>
            <a:t>1.7</a:t>
          </a:r>
          <a:r>
            <a:rPr kumimoji="1" lang="ja-JP" altLang="en-US" sz="1300">
              <a:latin typeface="ＭＳ Ｐゴシック"/>
            </a:rPr>
            <a:t>ポイント下回っており、今後も引続き給与の適正化に努める。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164464</xdr:rowOff>
    </xdr:from>
    <xdr:to>
      <xdr:col>24</xdr:col>
      <xdr:colOff>558800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37714"/>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87</xdr:row>
      <xdr:rowOff>95038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978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82973</xdr:rowOff>
    </xdr:from>
    <xdr:to>
      <xdr:col>22</xdr:col>
      <xdr:colOff>203200</xdr:colOff>
      <xdr:row>87</xdr:row>
      <xdr:rowOff>95038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991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124248</xdr:rowOff>
    </xdr:from>
    <xdr:to>
      <xdr:col>21</xdr:col>
      <xdr:colOff>0</xdr:colOff>
      <xdr:row>87</xdr:row>
      <xdr:rowOff>82973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9749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113664</xdr:rowOff>
    </xdr:from>
    <xdr:to>
      <xdr:col>24</xdr:col>
      <xdr:colOff>609600</xdr:colOff>
      <xdr:row>86</xdr:row>
      <xdr:rowOff>43814</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130191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44238</xdr:rowOff>
    </xdr:from>
    <xdr:to>
      <xdr:col>22</xdr:col>
      <xdr:colOff>254000</xdr:colOff>
      <xdr:row>87</xdr:row>
      <xdr:rowOff>145838</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156015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73448</xdr:rowOff>
    </xdr:from>
    <xdr:to>
      <xdr:col>19</xdr:col>
      <xdr:colOff>533400</xdr:colOff>
      <xdr:row>86</xdr:row>
      <xdr:rowOff>3598</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46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13775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これまでの新規採用抑制、退職者不補充等により、類似団体の平均を</a:t>
          </a:r>
          <a:r>
            <a:rPr kumimoji="1" lang="en-US" altLang="ja-JP" sz="1300">
              <a:latin typeface="ＭＳ Ｐゴシック"/>
            </a:rPr>
            <a:t>11.32</a:t>
          </a:r>
          <a:r>
            <a:rPr kumimoji="1" lang="ja-JP" altLang="en-US" sz="1300">
              <a:latin typeface="ＭＳ Ｐゴシック"/>
            </a:rPr>
            <a:t>ポイント下回っている。今後も適正な定員管理に努める。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17437</xdr:rowOff>
    </xdr:from>
    <xdr:to>
      <xdr:col>24</xdr:col>
      <xdr:colOff>558800</xdr:colOff>
      <xdr:row>60</xdr:row>
      <xdr:rowOff>20091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4437"/>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17437</xdr:rowOff>
    </xdr:from>
    <xdr:to>
      <xdr:col>23</xdr:col>
      <xdr:colOff>406400</xdr:colOff>
      <xdr:row>60</xdr:row>
      <xdr:rowOff>25400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044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39395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1240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27089</xdr:rowOff>
    </xdr:from>
    <xdr:to>
      <xdr:col>21</xdr:col>
      <xdr:colOff>0</xdr:colOff>
      <xdr:row>60</xdr:row>
      <xdr:rowOff>39395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140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140741</xdr:rowOff>
    </xdr:from>
    <xdr:to>
      <xdr:col>24</xdr:col>
      <xdr:colOff>609600</xdr:colOff>
      <xdr:row>60</xdr:row>
      <xdr:rowOff>70891</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62018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138087</xdr:rowOff>
    </xdr:from>
    <xdr:to>
      <xdr:col>23</xdr:col>
      <xdr:colOff>457200</xdr:colOff>
      <xdr:row>60</xdr:row>
      <xdr:rowOff>68237</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78414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2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160045</xdr:rowOff>
    </xdr:from>
    <xdr:to>
      <xdr:col>21</xdr:col>
      <xdr:colOff>50800</xdr:colOff>
      <xdr:row>60</xdr:row>
      <xdr:rowOff>90195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2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100372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4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147739</xdr:rowOff>
    </xdr:from>
    <xdr:to>
      <xdr:col>19</xdr:col>
      <xdr:colOff>533400</xdr:colOff>
      <xdr:row>60</xdr:row>
      <xdr:rowOff>77889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2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88066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1.4</a:t>
          </a:r>
          <a:r>
            <a:rPr kumimoji="1" lang="ja-JP" altLang="en-US" sz="1300">
              <a:latin typeface="ＭＳ Ｐゴシック"/>
            </a:rPr>
            <a:t>％下がり、類似団体の平均を</a:t>
          </a:r>
          <a:r>
            <a:rPr kumimoji="1" lang="en-US" altLang="ja-JP" sz="1300">
              <a:latin typeface="ＭＳ Ｐゴシック"/>
            </a:rPr>
            <a:t>0.6</a:t>
          </a:r>
          <a:r>
            <a:rPr kumimoji="1" lang="ja-JP" altLang="en-US" sz="1300">
              <a:latin typeface="ＭＳ Ｐゴシック"/>
            </a:rPr>
            <a:t>％下回っている。国の交付金活用などにより、起債抑制を図っているが、依然として下水道特別会計の地方債償還に対する一般会計の負担が多額である。今後の施設更新も予定されているため、下水道特別会計で歳出削減と受益者負担の適正化を図り、一般会計の負担を軽減するよう努め、実質公債費比率の低減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148590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1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7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170180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456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662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114554</xdr:rowOff>
    </xdr:from>
    <xdr:to>
      <xdr:col>19</xdr:col>
      <xdr:colOff>533400</xdr:colOff>
      <xdr:row>43</xdr:row>
      <xdr:rowOff>44704</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29481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地方債残高は増加しているが、債務に充当可能な基金がそれ以上に増加しているため、２３年度以降０ポイントとなっている。今後予定されている大型事業の財源として新たな借入や基金の取り崩しにより影響が出る可能性がある。後世への負担軽減のため、実施・財源についてしっかり検討し、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138077</xdr:rowOff>
    </xdr:from>
    <xdr:to>
      <xdr:col>19</xdr:col>
      <xdr:colOff>533400</xdr:colOff>
      <xdr:row>15</xdr:row>
      <xdr:rowOff>68227</xdr:rowOff>
    </xdr:to>
    <xdr:sp macro="" textlink="">
      <xdr:nvSpPr>
        <xdr:cNvPr id="453" name="円/楕円 452">
          <a:extLst>
            <a:ext uri="{FF2B5EF4-FFF2-40B4-BE49-F238E27FC236}">
              <a16:creationId xmlns:a16="http://schemas.microsoft.com/office/drawing/2014/main" id="{00000000-0008-0000-0300-0000C5010000}"/>
            </a:ext>
          </a:extLst>
        </xdr:cNvPr>
        <xdr:cNvSpPr/>
      </xdr:nvSpPr>
      <xdr:spPr>
        <a:xfrm>
          <a:off x="13462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53004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4,702
4,675
70.62
4,046,660
3,901,472
136,714
2,139,573
2,208,907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2.0</a:t>
          </a:r>
          <a:r>
            <a:rPr kumimoji="1" lang="ja-JP" altLang="en-US" sz="1300">
              <a:latin typeface="ＭＳ Ｐゴシック"/>
            </a:rPr>
            <a:t>ポイント減少し、類似団体の平均と比較し</a:t>
          </a:r>
          <a:r>
            <a:rPr kumimoji="1" lang="en-US" altLang="ja-JP" sz="1300">
              <a:latin typeface="ＭＳ Ｐゴシック"/>
            </a:rPr>
            <a:t>6.2</a:t>
          </a:r>
          <a:r>
            <a:rPr kumimoji="1" lang="ja-JP" altLang="en-US" sz="1300">
              <a:latin typeface="ＭＳ Ｐゴシック"/>
            </a:rPr>
            <a:t>ポイント下回っている。これまでの新規採用抑制や退職者不補充の実施、大型の普通建設事業実施による事業費支弁などによるものである。今後も適正な職員数の維持に努める。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35</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35</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20320</xdr:rowOff>
    </xdr:from>
    <xdr:to>
      <xdr:col>4</xdr:col>
      <xdr:colOff>346075</xdr:colOff>
      <xdr:row>35</xdr:row>
      <xdr:rowOff>50800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1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130810</xdr:rowOff>
    </xdr:from>
    <xdr:to>
      <xdr:col>3</xdr:col>
      <xdr:colOff>142875</xdr:colOff>
      <xdr:row>35</xdr:row>
      <xdr:rowOff>20320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0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73677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133350</xdr:rowOff>
    </xdr:from>
    <xdr:to>
      <xdr:col>5</xdr:col>
      <xdr:colOff>600075</xdr:colOff>
      <xdr:row>35</xdr:row>
      <xdr:rowOff>63500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0</xdr:rowOff>
    </xdr:from>
    <xdr:to>
      <xdr:col>4</xdr:col>
      <xdr:colOff>396875</xdr:colOff>
      <xdr:row>35</xdr:row>
      <xdr:rowOff>101600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111777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140970</xdr:rowOff>
    </xdr:from>
    <xdr:to>
      <xdr:col>3</xdr:col>
      <xdr:colOff>193675</xdr:colOff>
      <xdr:row>35</xdr:row>
      <xdr:rowOff>71120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80010</xdr:rowOff>
    </xdr:from>
    <xdr:to>
      <xdr:col>1</xdr:col>
      <xdr:colOff>676275</xdr:colOff>
      <xdr:row>35</xdr:row>
      <xdr:rowOff>10160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1.0</a:t>
          </a:r>
          <a:r>
            <a:rPr kumimoji="1" lang="ja-JP" altLang="en-US" sz="1300">
              <a:latin typeface="ＭＳ Ｐゴシック"/>
            </a:rPr>
            <a:t>ポイント増加したが、類似団体の平均を</a:t>
          </a:r>
          <a:r>
            <a:rPr kumimoji="1" lang="en-US" altLang="ja-JP" sz="1300">
              <a:latin typeface="ＭＳ Ｐゴシック"/>
            </a:rPr>
            <a:t>3.5</a:t>
          </a:r>
          <a:r>
            <a:rPr kumimoji="1" lang="ja-JP" altLang="en-US" sz="1300">
              <a:latin typeface="ＭＳ Ｐゴシック"/>
            </a:rPr>
            <a:t>ポイント下回っている。嘱託職員賃金の増、新保育所建設に係る消耗品費の増などによるものである。今後人件費から委託料への移行などによる増も見込まれるが、歳出削減に努めていく。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ポイント増加し、類似団体の平均と比較しても</a:t>
          </a:r>
          <a:r>
            <a:rPr kumimoji="1" lang="en-US" altLang="ja-JP" sz="1300">
              <a:latin typeface="ＭＳ Ｐゴシック"/>
            </a:rPr>
            <a:t>0.9</a:t>
          </a:r>
          <a:r>
            <a:rPr kumimoji="1" lang="ja-JP" altLang="en-US" sz="1300">
              <a:latin typeface="ＭＳ Ｐゴシック"/>
            </a:rPr>
            <a:t>ポイント上回っている。障害者自立支援費などの、社会保障費は増加傾向にあり、今後も増加が予想される。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ポイント下回っているが、類似団体平均値を</a:t>
          </a:r>
          <a:r>
            <a:rPr kumimoji="1" lang="en-US" altLang="ja-JP" sz="1300">
              <a:latin typeface="ＭＳ Ｐゴシック"/>
            </a:rPr>
            <a:t>7.9</a:t>
          </a:r>
          <a:r>
            <a:rPr kumimoji="1" lang="ja-JP" altLang="en-US" sz="1300">
              <a:latin typeface="ＭＳ Ｐゴシック"/>
            </a:rPr>
            <a:t>ポイント上回っている。特に下水道特別会計への繰出金は前年度から減となってはいるが、依然として一般会計からの繰出金の多くを占めている。適正な下水道料金体系の検討、下水道特別会計の歳出削減などにより、一般会計からの繰出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62992</xdr:rowOff>
    </xdr:from>
    <xdr:to>
      <xdr:col>24</xdr:col>
      <xdr:colOff>31750</xdr:colOff>
      <xdr:row>58</xdr:row>
      <xdr:rowOff>72136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07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165862</xdr:rowOff>
    </xdr:from>
    <xdr:to>
      <xdr:col>22</xdr:col>
      <xdr:colOff>565150</xdr:colOff>
      <xdr:row>58</xdr:row>
      <xdr:rowOff>72136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38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21844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8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120142</xdr:rowOff>
    </xdr:from>
    <xdr:to>
      <xdr:col>20</xdr:col>
      <xdr:colOff>158750</xdr:colOff>
      <xdr:row>58</xdr:row>
      <xdr:rowOff>21844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92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12192</xdr:rowOff>
    </xdr:from>
    <xdr:to>
      <xdr:col>24</xdr:col>
      <xdr:colOff>82550</xdr:colOff>
      <xdr:row>58</xdr:row>
      <xdr:rowOff>113792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155719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21336</xdr:rowOff>
    </xdr:from>
    <xdr:to>
      <xdr:col>22</xdr:col>
      <xdr:colOff>615950</xdr:colOff>
      <xdr:row>58</xdr:row>
      <xdr:rowOff>122936</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107713</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115062</xdr:rowOff>
    </xdr:from>
    <xdr:to>
      <xdr:col>21</xdr:col>
      <xdr:colOff>412750</xdr:colOff>
      <xdr:row>58</xdr:row>
      <xdr:rowOff>45212</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29989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69342</xdr:rowOff>
    </xdr:from>
    <xdr:to>
      <xdr:col>19</xdr:col>
      <xdr:colOff>6350</xdr:colOff>
      <xdr:row>57</xdr:row>
      <xdr:rowOff>170942</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155719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0.7</a:t>
          </a:r>
          <a:r>
            <a:rPr kumimoji="1" lang="ja-JP" altLang="en-US" sz="1300">
              <a:latin typeface="ＭＳ Ｐゴシック"/>
            </a:rPr>
            <a:t>ポイント上回っているが、類似団体平均値を</a:t>
          </a:r>
          <a:r>
            <a:rPr kumimoji="1" lang="en-US" altLang="ja-JP" sz="1300">
              <a:latin typeface="ＭＳ Ｐゴシック"/>
            </a:rPr>
            <a:t>0.7</a:t>
          </a:r>
          <a:r>
            <a:rPr kumimoji="1" lang="ja-JP" altLang="en-US" sz="1300">
              <a:latin typeface="ＭＳ Ｐゴシック"/>
            </a:rPr>
            <a:t>ポイント下回っている。公共交通運行経費補助金の増などによるものである。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a:t>
          </a:r>
          <a:r>
            <a:rPr kumimoji="1" lang="en-US" altLang="ja-JP" sz="1300">
              <a:latin typeface="ＭＳ Ｐゴシック"/>
            </a:rPr>
            <a:t>0.7</a:t>
          </a:r>
          <a:r>
            <a:rPr kumimoji="1" lang="ja-JP" altLang="en-US" sz="1300">
              <a:latin typeface="ＭＳ Ｐゴシック"/>
            </a:rPr>
            <a:t>ポイント下回っており、類似団体の平均と比較し</a:t>
          </a:r>
          <a:r>
            <a:rPr kumimoji="1" lang="en-US" altLang="ja-JP" sz="1300">
              <a:latin typeface="ＭＳ Ｐゴシック"/>
            </a:rPr>
            <a:t>8.9</a:t>
          </a:r>
          <a:r>
            <a:rPr kumimoji="1" lang="ja-JP" altLang="en-US" sz="1300">
              <a:latin typeface="ＭＳ Ｐゴシック"/>
            </a:rPr>
            <a:t>ポイント下回っている。これまで繰上償還等を実施し後年度の地方債償還負担を軽減してきた。今後、住宅団地造成ほか大型事業を予定しているが、起債抑制・繰上償還などの実施に努めていく。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54610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86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13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476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165117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0.4</a:t>
          </a:r>
          <a:r>
            <a:rPr kumimoji="1" lang="ja-JP" altLang="en-US" sz="1300">
              <a:latin typeface="ＭＳ Ｐゴシック"/>
            </a:rPr>
            <a:t>ポイント下がり、類似団体平均値を</a:t>
          </a:r>
          <a:r>
            <a:rPr kumimoji="1" lang="en-US" altLang="ja-JP" sz="1300">
              <a:latin typeface="ＭＳ Ｐゴシック"/>
            </a:rPr>
            <a:t>1.6</a:t>
          </a:r>
          <a:r>
            <a:rPr kumimoji="1" lang="ja-JP" altLang="en-US" sz="1300">
              <a:latin typeface="ＭＳ Ｐゴシック"/>
            </a:rPr>
            <a:t>ポイント下回っている。人件費等が減少したことによるが、依然として繰出金等が他団体と比較し多い状況にある。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140063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572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100874</xdr:rowOff>
    </xdr:from>
    <xdr:to>
      <xdr:col>21</xdr:col>
      <xdr:colOff>361950</xdr:colOff>
      <xdr:row>76</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310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6169</xdr:rowOff>
    </xdr:from>
    <xdr:to>
      <xdr:col>20</xdr:col>
      <xdr:colOff>158750</xdr:colOff>
      <xdr:row>76</xdr:row>
      <xdr:rowOff>130266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36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50074</xdr:rowOff>
    </xdr:from>
    <xdr:to>
      <xdr:col>21</xdr:col>
      <xdr:colOff>412750</xdr:colOff>
      <xdr:row>76</xdr:row>
      <xdr:rowOff>151674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136451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79466</xdr:rowOff>
    </xdr:from>
    <xdr:to>
      <xdr:col>20</xdr:col>
      <xdr:colOff>209550</xdr:colOff>
      <xdr:row>77</xdr:row>
      <xdr:rowOff>9616</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165843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126819</xdr:rowOff>
    </xdr:from>
    <xdr:to>
      <xdr:col>19</xdr:col>
      <xdr:colOff>6350</xdr:colOff>
      <xdr:row>76</xdr:row>
      <xdr:rowOff>56969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41746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長野県朝日村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76905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1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66728</xdr:rowOff>
    </xdr:from>
    <xdr:to>
      <xdr:col>4</xdr:col>
      <xdr:colOff>1117600</xdr:colOff>
      <xdr:row>18</xdr:row>
      <xdr:rowOff>72514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200453"/>
          <a:ext cx="647700" cy="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54903</xdr:rowOff>
    </xdr:from>
    <xdr:to>
      <xdr:col>4</xdr:col>
      <xdr:colOff>469900</xdr:colOff>
      <xdr:row>18</xdr:row>
      <xdr:rowOff>72514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88628"/>
          <a:ext cx="698500" cy="17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54903</xdr:rowOff>
    </xdr:from>
    <xdr:to>
      <xdr:col>3</xdr:col>
      <xdr:colOff>904875</xdr:colOff>
      <xdr:row>18</xdr:row>
      <xdr:rowOff>59452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88628"/>
          <a:ext cx="6985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59452</xdr:rowOff>
    </xdr:from>
    <xdr:to>
      <xdr:col>3</xdr:col>
      <xdr:colOff>206375</xdr:colOff>
      <xdr:row>18</xdr:row>
      <xdr:rowOff>66499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93177"/>
          <a:ext cx="698500" cy="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15928</xdr:rowOff>
    </xdr:from>
    <xdr:to>
      <xdr:col>5</xdr:col>
      <xdr:colOff>34925</xdr:colOff>
      <xdr:row>18</xdr:row>
      <xdr:rowOff>117528</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314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95955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5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21714</xdr:rowOff>
    </xdr:from>
    <xdr:to>
      <xdr:col>4</xdr:col>
      <xdr:colOff>520700</xdr:colOff>
      <xdr:row>18</xdr:row>
      <xdr:rowOff>123314</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31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108091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4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4103</xdr:rowOff>
    </xdr:from>
    <xdr:to>
      <xdr:col>3</xdr:col>
      <xdr:colOff>955675</xdr:colOff>
      <xdr:row>18</xdr:row>
      <xdr:rowOff>105703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313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90479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8652</xdr:rowOff>
    </xdr:from>
    <xdr:to>
      <xdr:col>3</xdr:col>
      <xdr:colOff>257175</xdr:colOff>
      <xdr:row>18</xdr:row>
      <xdr:rowOff>110252</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314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95029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15699</xdr:rowOff>
    </xdr:from>
    <xdr:to>
      <xdr:col>2</xdr:col>
      <xdr:colOff>692150</xdr:colOff>
      <xdr:row>18</xdr:row>
      <xdr:rowOff>117299</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314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102076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3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330439</xdr:rowOff>
    </xdr:from>
    <xdr:to>
      <xdr:col>4</xdr:col>
      <xdr:colOff>1117600</xdr:colOff>
      <xdr:row>36</xdr:row>
      <xdr:rowOff>26462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40789"/>
          <a:ext cx="647700" cy="3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330439</xdr:rowOff>
    </xdr:from>
    <xdr:to>
      <xdr:col>4</xdr:col>
      <xdr:colOff>469900</xdr:colOff>
      <xdr:row>36</xdr:row>
      <xdr:rowOff>24519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0789"/>
          <a:ext cx="698500" cy="3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255709</xdr:rowOff>
    </xdr:from>
    <xdr:to>
      <xdr:col>3</xdr:col>
      <xdr:colOff>904875</xdr:colOff>
      <xdr:row>36</xdr:row>
      <xdr:rowOff>24519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66059"/>
          <a:ext cx="698500" cy="11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210713</xdr:rowOff>
    </xdr:from>
    <xdr:to>
      <xdr:col>3</xdr:col>
      <xdr:colOff>206375</xdr:colOff>
      <xdr:row>35</xdr:row>
      <xdr:rowOff>255709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21063"/>
          <a:ext cx="698500" cy="4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318562</xdr:rowOff>
    </xdr:from>
    <xdr:to>
      <xdr:col>5</xdr:col>
      <xdr:colOff>34925</xdr:colOff>
      <xdr:row>36</xdr:row>
      <xdr:rowOff>77262</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5600700" y="692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290639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279639</xdr:rowOff>
    </xdr:from>
    <xdr:to>
      <xdr:col>4</xdr:col>
      <xdr:colOff>520700</xdr:colOff>
      <xdr:row>36</xdr:row>
      <xdr:rowOff>38339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953000" y="688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23116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316619</xdr:rowOff>
    </xdr:from>
    <xdr:to>
      <xdr:col>3</xdr:col>
      <xdr:colOff>955675</xdr:colOff>
      <xdr:row>36</xdr:row>
      <xdr:rowOff>75319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254500" y="692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60096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204909</xdr:rowOff>
    </xdr:from>
    <xdr:to>
      <xdr:col>3</xdr:col>
      <xdr:colOff>257175</xdr:colOff>
      <xdr:row>35</xdr:row>
      <xdr:rowOff>306509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3556000" y="681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291286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159913</xdr:rowOff>
    </xdr:from>
    <xdr:to>
      <xdr:col>2</xdr:col>
      <xdr:colOff>692150</xdr:colOff>
      <xdr:row>35</xdr:row>
      <xdr:rowOff>261513</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2857500" y="677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財政調整基金残高及び実質単年度収支については、２５年度の財政調整基金の取り崩しにより大きく減少となったが、２６年度は財政調整基金は若干増、実質単年度収支は大きく増となっている。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実質収支については適正範囲とされる３～５％を上回っている状況のため、５％以内になるよう決算見込額の把握と適正な予算編成に努める。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全会計とも、毎年度黒字となっている。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黒字額については、一般会計で適正範囲とされる３～５％を若干上回っているが、今年度は減少している。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今後も、決算見込額の把握と適正な予算編成により、３～５％の範囲に保てるよう努める。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7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7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構造のうち、普通会計の元利償還金と公営企業債の元利償還金が大きな割合を占めているが、普通会計分についてはこれまでの繰上償還などの公債費対策により、年々減少してきている。公営企業債についてはこれまで増加してきているが２６年度は減少した。今後の設備更新計画により公営企業債の償還は増額となる見込みである。財政計画作成時に起債計画を検討し、事業実施に反映させ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が施設更新により２５年度から増加しているが、繰上償還により債務負担が大きく減少し、充当可能基金も増加しており２６年度決算における将来負担比率は引続き０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今後も大型事業が予定されているが、後世への負担軽減のため、起債の抑制・繰上償還・基金等の財源確保により、財政の健全化に努める。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4046660</v>
      </c>
      <c r="BO4" s="349"/>
      <c r="BP4" s="349"/>
      <c r="BQ4" s="349"/>
      <c r="BR4" s="349"/>
      <c r="BS4" s="349"/>
      <c r="BT4" s="349"/>
      <c r="BU4" s="350"/>
      <c r="BV4" s="348">
        <v>4149760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3901472</v>
      </c>
      <c r="BO5" s="386"/>
      <c r="BP5" s="386"/>
      <c r="BQ5" s="386"/>
      <c r="BR5" s="386"/>
      <c r="BS5" s="386"/>
      <c r="BT5" s="386"/>
      <c r="BU5" s="387"/>
      <c r="BV5" s="385">
        <v>3701319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71.400000000000006</v>
      </c>
      <c r="CU5" s="383"/>
      <c r="CV5" s="383"/>
      <c r="CW5" s="383"/>
      <c r="CX5" s="383"/>
      <c r="CY5" s="383"/>
      <c r="CZ5" s="383"/>
      <c r="DA5" s="384"/>
      <c r="DB5" s="382">
        <v>72.5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145188</v>
      </c>
      <c r="BO6" s="386"/>
      <c r="BP6" s="386"/>
      <c r="BQ6" s="386"/>
      <c r="BR6" s="386"/>
      <c r="BS6" s="386"/>
      <c r="BT6" s="386"/>
      <c r="BU6" s="387"/>
      <c r="BV6" s="385">
        <v>448441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75.7</v>
      </c>
      <c r="CU6" s="423"/>
      <c r="CV6" s="423"/>
      <c r="CW6" s="423"/>
      <c r="CX6" s="423"/>
      <c r="CY6" s="423"/>
      <c r="CZ6" s="423"/>
      <c r="DA6" s="424"/>
      <c r="DB6" s="422">
        <v>77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8474</v>
      </c>
      <c r="BO7" s="386"/>
      <c r="BP7" s="386"/>
      <c r="BQ7" s="386"/>
      <c r="BR7" s="386"/>
      <c r="BS7" s="386"/>
      <c r="BT7" s="386"/>
      <c r="BU7" s="387"/>
      <c r="BV7" s="385">
        <v>307559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2139573</v>
      </c>
      <c r="CU7" s="386"/>
      <c r="CV7" s="386"/>
      <c r="CW7" s="386"/>
      <c r="CX7" s="386"/>
      <c r="CY7" s="386"/>
      <c r="CZ7" s="386"/>
      <c r="DA7" s="387"/>
      <c r="DB7" s="385">
        <v>2161483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136714</v>
      </c>
      <c r="BO8" s="386"/>
      <c r="BP8" s="386"/>
      <c r="BQ8" s="386"/>
      <c r="BR8" s="386"/>
      <c r="BS8" s="386"/>
      <c r="BT8" s="386"/>
      <c r="BU8" s="387"/>
      <c r="BV8" s="385">
        <v>140882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4741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-4168</v>
      </c>
      <c r="BO9" s="386"/>
      <c r="BP9" s="386"/>
      <c r="BQ9" s="386"/>
      <c r="BR9" s="386"/>
      <c r="BS9" s="386"/>
      <c r="BT9" s="386"/>
      <c r="BU9" s="387"/>
      <c r="BV9" s="385">
        <v>31899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4875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2855</v>
      </c>
      <c r="BO10" s="386"/>
      <c r="BP10" s="386"/>
      <c r="BQ10" s="386"/>
      <c r="BR10" s="386"/>
      <c r="BS10" s="386"/>
      <c r="BT10" s="386"/>
      <c r="BU10" s="387"/>
      <c r="BV10" s="385">
        <v>142429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223388</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4702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800000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4675</v>
      </c>
      <c r="S13" s="467"/>
      <c r="T13" s="467"/>
      <c r="U13" s="467"/>
      <c r="V13" s="468"/>
      <c r="W13" s="401" t="s">
        <v>124</v>
      </c>
      <c r="X13" s="402"/>
      <c r="Y13" s="402"/>
      <c r="Z13" s="402"/>
      <c r="AA13" s="402"/>
      <c r="AB13" s="392"/>
      <c r="AC13" s="436">
        <v>572</v>
      </c>
      <c r="AD13" s="437"/>
      <c r="AE13" s="437"/>
      <c r="AF13" s="437"/>
      <c r="AG13" s="476"/>
      <c r="AH13" s="436">
        <v>644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222075</v>
      </c>
      <c r="BO13" s="386"/>
      <c r="BP13" s="386"/>
      <c r="BQ13" s="386"/>
      <c r="BR13" s="386"/>
      <c r="BS13" s="386"/>
      <c r="BT13" s="386"/>
      <c r="BU13" s="387"/>
      <c r="BV13" s="385">
        <v>-625672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4755</v>
      </c>
      <c r="S14" s="467"/>
      <c r="T14" s="467"/>
      <c r="U14" s="467"/>
      <c r="V14" s="468"/>
      <c r="W14" s="375"/>
      <c r="X14" s="376"/>
      <c r="Y14" s="376"/>
      <c r="Z14" s="376"/>
      <c r="AA14" s="376"/>
      <c r="AB14" s="365"/>
      <c r="AC14" s="469">
        <v>22.5</v>
      </c>
      <c r="AD14" s="470"/>
      <c r="AE14" s="470"/>
      <c r="AF14" s="470"/>
      <c r="AG14" s="471"/>
      <c r="AH14" s="469">
        <v>23.9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4725</v>
      </c>
      <c r="S15" s="467"/>
      <c r="T15" s="467"/>
      <c r="U15" s="467"/>
      <c r="V15" s="468"/>
      <c r="W15" s="401" t="s">
        <v>130</v>
      </c>
      <c r="X15" s="402"/>
      <c r="Y15" s="402"/>
      <c r="Z15" s="402"/>
      <c r="AA15" s="402"/>
      <c r="AB15" s="392"/>
      <c r="AC15" s="436">
        <v>705</v>
      </c>
      <c r="AD15" s="437"/>
      <c r="AE15" s="437"/>
      <c r="AF15" s="437"/>
      <c r="AG15" s="476"/>
      <c r="AH15" s="436">
        <v>805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545639</v>
      </c>
      <c r="BO15" s="349"/>
      <c r="BP15" s="349"/>
      <c r="BQ15" s="349"/>
      <c r="BR15" s="349"/>
      <c r="BS15" s="349"/>
      <c r="BT15" s="349"/>
      <c r="BU15" s="350"/>
      <c r="BV15" s="348">
        <v>551307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27.7</v>
      </c>
      <c r="AD16" s="470"/>
      <c r="AE16" s="470"/>
      <c r="AF16" s="470"/>
      <c r="AG16" s="471"/>
      <c r="AH16" s="469">
        <v>29.9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1868147</v>
      </c>
      <c r="BO16" s="386"/>
      <c r="BP16" s="386"/>
      <c r="BQ16" s="386"/>
      <c r="BR16" s="386"/>
      <c r="BS16" s="386"/>
      <c r="BT16" s="386"/>
      <c r="BU16" s="387"/>
      <c r="BV16" s="385">
        <v>1880037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1265</v>
      </c>
      <c r="AD17" s="437"/>
      <c r="AE17" s="437"/>
      <c r="AF17" s="437"/>
      <c r="AG17" s="476"/>
      <c r="AH17" s="436">
        <v>1225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693079</v>
      </c>
      <c r="BO17" s="386"/>
      <c r="BP17" s="386"/>
      <c r="BQ17" s="386"/>
      <c r="BR17" s="386"/>
      <c r="BS17" s="386"/>
      <c r="BT17" s="386"/>
      <c r="BU17" s="387"/>
      <c r="BV17" s="385">
        <v>707068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70.62</v>
      </c>
      <c r="M18" s="498"/>
      <c r="N18" s="498"/>
      <c r="O18" s="498"/>
      <c r="P18" s="498"/>
      <c r="Q18" s="498"/>
      <c r="R18" s="499"/>
      <c r="S18" s="499"/>
      <c r="T18" s="499"/>
      <c r="U18" s="499"/>
      <c r="V18" s="500"/>
      <c r="W18" s="403"/>
      <c r="X18" s="404"/>
      <c r="Y18" s="404"/>
      <c r="Z18" s="404"/>
      <c r="AA18" s="404"/>
      <c r="AB18" s="395"/>
      <c r="AC18" s="501">
        <v>49.8</v>
      </c>
      <c r="AD18" s="502"/>
      <c r="AE18" s="502"/>
      <c r="AF18" s="502"/>
      <c r="AG18" s="503"/>
      <c r="AH18" s="501">
        <v>45.6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1573989</v>
      </c>
      <c r="BO18" s="386"/>
      <c r="BP18" s="386"/>
      <c r="BQ18" s="386"/>
      <c r="BR18" s="386"/>
      <c r="BS18" s="386"/>
      <c r="BT18" s="386"/>
      <c r="BU18" s="387"/>
      <c r="BV18" s="385">
        <v>1560446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2830312</v>
      </c>
      <c r="BO19" s="386"/>
      <c r="BP19" s="386"/>
      <c r="BQ19" s="386"/>
      <c r="BR19" s="386"/>
      <c r="BS19" s="386"/>
      <c r="BT19" s="386"/>
      <c r="BU19" s="387"/>
      <c r="BV19" s="385">
        <v>3354488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1422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2208907</v>
      </c>
      <c r="BO23" s="386"/>
      <c r="BP23" s="386"/>
      <c r="BQ23" s="386"/>
      <c r="BR23" s="386"/>
      <c r="BS23" s="386"/>
      <c r="BT23" s="386"/>
      <c r="BU23" s="387"/>
      <c r="BV23" s="385">
        <v>2056347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6710</v>
      </c>
      <c r="R24" s="437"/>
      <c r="S24" s="437"/>
      <c r="T24" s="437"/>
      <c r="U24" s="437"/>
      <c r="V24" s="476"/>
      <c r="W24" s="531"/>
      <c r="X24" s="519"/>
      <c r="Y24" s="520"/>
      <c r="Z24" s="435" t="s">
        <v>153</v>
      </c>
      <c r="AA24" s="415"/>
      <c r="AB24" s="415"/>
      <c r="AC24" s="415"/>
      <c r="AD24" s="415"/>
      <c r="AE24" s="415"/>
      <c r="AF24" s="415"/>
      <c r="AG24" s="416"/>
      <c r="AH24" s="436">
        <v>46</v>
      </c>
      <c r="AI24" s="437"/>
      <c r="AJ24" s="437"/>
      <c r="AK24" s="437"/>
      <c r="AL24" s="476"/>
      <c r="AM24" s="436">
        <v>144118</v>
      </c>
      <c r="AN24" s="437"/>
      <c r="AO24" s="437"/>
      <c r="AP24" s="437"/>
      <c r="AQ24" s="437"/>
      <c r="AR24" s="476"/>
      <c r="AS24" s="436">
        <v>3133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1462288</v>
      </c>
      <c r="BO24" s="386"/>
      <c r="BP24" s="386"/>
      <c r="BQ24" s="386"/>
      <c r="BR24" s="386"/>
      <c r="BS24" s="386"/>
      <c r="BT24" s="386"/>
      <c r="BU24" s="387"/>
      <c r="BV24" s="385">
        <v>1268974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5550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21581</v>
      </c>
      <c r="BO25" s="349"/>
      <c r="BP25" s="349"/>
      <c r="BQ25" s="349"/>
      <c r="BR25" s="349"/>
      <c r="BS25" s="349"/>
      <c r="BT25" s="349"/>
      <c r="BU25" s="350"/>
      <c r="BV25" s="348">
        <v>128098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4920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2690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52040</v>
      </c>
      <c r="BO27" s="555"/>
      <c r="BP27" s="555"/>
      <c r="BQ27" s="555"/>
      <c r="BR27" s="555"/>
      <c r="BS27" s="555"/>
      <c r="BT27" s="555"/>
      <c r="BU27" s="556"/>
      <c r="BV27" s="554">
        <v>51999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2010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1127053</v>
      </c>
      <c r="BO28" s="349"/>
      <c r="BP28" s="349"/>
      <c r="BQ28" s="349"/>
      <c r="BR28" s="349"/>
      <c r="BS28" s="349"/>
      <c r="BT28" s="349"/>
      <c r="BU28" s="350"/>
      <c r="BV28" s="348">
        <v>1124198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1810</v>
      </c>
      <c r="R29" s="437"/>
      <c r="S29" s="437"/>
      <c r="T29" s="437"/>
      <c r="U29" s="437"/>
      <c r="V29" s="476"/>
      <c r="W29" s="532"/>
      <c r="X29" s="533"/>
      <c r="Y29" s="534"/>
      <c r="Z29" s="435" t="s">
        <v>170</v>
      </c>
      <c r="AA29" s="415"/>
      <c r="AB29" s="415"/>
      <c r="AC29" s="415"/>
      <c r="AD29" s="415"/>
      <c r="AE29" s="415"/>
      <c r="AF29" s="415"/>
      <c r="AG29" s="416"/>
      <c r="AH29" s="436">
        <v>46</v>
      </c>
      <c r="AI29" s="437"/>
      <c r="AJ29" s="437"/>
      <c r="AK29" s="437"/>
      <c r="AL29" s="476"/>
      <c r="AM29" s="436">
        <v>144118</v>
      </c>
      <c r="AN29" s="437"/>
      <c r="AO29" s="437"/>
      <c r="AP29" s="437"/>
      <c r="AQ29" s="437"/>
      <c r="AR29" s="476"/>
      <c r="AS29" s="436">
        <v>3133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435</v>
      </c>
      <c r="BO29" s="386"/>
      <c r="BP29" s="386"/>
      <c r="BQ29" s="386"/>
      <c r="BR29" s="386"/>
      <c r="BS29" s="386"/>
      <c r="BT29" s="386"/>
      <c r="BU29" s="387"/>
      <c r="BV29" s="385">
        <v>435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1841288</v>
      </c>
      <c r="BO30" s="555"/>
      <c r="BP30" s="555"/>
      <c r="BQ30" s="555"/>
      <c r="BR30" s="555"/>
      <c r="BS30" s="555"/>
      <c r="BT30" s="555"/>
      <c r="BU30" s="556"/>
      <c r="BV30" s="554">
        <v>1786309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朝日村国民健康保険特別会計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朝日村簡易水道特別会計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松本広域連合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朝日村土地開発公社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朝日村介護保険特別会計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朝日村下水道特別会計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長野県市町村自治振興組合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あさひプライムスキー場事業特別会計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長野県後期高齢者医療広域連合（一般会計）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長野県後期高齢者医療広域連合（後期高齢者医療事業会計）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長野県市町村総合事務組合（一般会計）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長野県市町村総合事務組合（非常勤職員公務災害補償特別会計）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中信地域町村交通災害共済事務組合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松塩安筑老人福祉施設組合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松塩筑木曽老人福祉施設組合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松本市・山形村・朝日村中学校組合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644967</v>
      </c>
      <c r="S5" s="583"/>
      <c r="T5" s="583"/>
      <c r="U5" s="583"/>
      <c r="V5" s="583"/>
      <c r="W5" s="583"/>
      <c r="X5" s="583"/>
      <c r="Y5" s="584"/>
      <c r="Z5" s="585">
        <v>15.9</v>
      </c>
      <c r="AA5" s="585"/>
      <c r="AB5" s="585"/>
      <c r="AC5" s="585"/>
      <c r="AD5" s="586">
        <v>644967</v>
      </c>
      <c r="AE5" s="586"/>
      <c r="AF5" s="586"/>
      <c r="AG5" s="586"/>
      <c r="AH5" s="586"/>
      <c r="AI5" s="586"/>
      <c r="AJ5" s="586"/>
      <c r="AK5" s="586"/>
      <c r="AL5" s="587">
        <v>31</v>
      </c>
      <c r="AM5" s="588"/>
      <c r="AN5" s="588"/>
      <c r="AO5" s="589"/>
      <c r="AP5" s="579" t="s">
        <v>208</v>
      </c>
      <c r="AQ5" s="580"/>
      <c r="AR5" s="580"/>
      <c r="AS5" s="580"/>
      <c r="AT5" s="580"/>
      <c r="AU5" s="580"/>
      <c r="AV5" s="580"/>
      <c r="AW5" s="580"/>
      <c r="AX5" s="580"/>
      <c r="AY5" s="580"/>
      <c r="AZ5" s="580"/>
      <c r="BA5" s="580"/>
      <c r="BB5" s="580"/>
      <c r="BC5" s="580"/>
      <c r="BD5" s="580"/>
      <c r="BE5" s="580"/>
      <c r="BF5" s="581"/>
      <c r="BG5" s="593">
        <v>644967</v>
      </c>
      <c r="BH5" s="594"/>
      <c r="BI5" s="594"/>
      <c r="BJ5" s="594"/>
      <c r="BK5" s="594"/>
      <c r="BL5" s="594"/>
      <c r="BM5" s="594"/>
      <c r="BN5" s="595"/>
      <c r="BO5" s="596">
        <v>100</v>
      </c>
      <c r="BP5" s="596"/>
      <c r="BQ5" s="596"/>
      <c r="BR5" s="596"/>
      <c r="BS5" s="597">
        <v>5530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30550</v>
      </c>
      <c r="S6" s="594"/>
      <c r="T6" s="594"/>
      <c r="U6" s="594"/>
      <c r="V6" s="594"/>
      <c r="W6" s="594"/>
      <c r="X6" s="594"/>
      <c r="Y6" s="595"/>
      <c r="Z6" s="596">
        <v>0.8</v>
      </c>
      <c r="AA6" s="596"/>
      <c r="AB6" s="596"/>
      <c r="AC6" s="596"/>
      <c r="AD6" s="597">
        <v>30550</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644967</v>
      </c>
      <c r="BH6" s="594"/>
      <c r="BI6" s="594"/>
      <c r="BJ6" s="594"/>
      <c r="BK6" s="594"/>
      <c r="BL6" s="594"/>
      <c r="BM6" s="594"/>
      <c r="BN6" s="595"/>
      <c r="BO6" s="596">
        <v>100</v>
      </c>
      <c r="BP6" s="596"/>
      <c r="BQ6" s="596"/>
      <c r="BR6" s="596"/>
      <c r="BS6" s="597">
        <v>5530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52105</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52105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972</v>
      </c>
      <c r="S7" s="594"/>
      <c r="T7" s="594"/>
      <c r="U7" s="594"/>
      <c r="V7" s="594"/>
      <c r="W7" s="594"/>
      <c r="X7" s="594"/>
      <c r="Y7" s="595"/>
      <c r="Z7" s="596">
        <v>0</v>
      </c>
      <c r="AA7" s="596"/>
      <c r="AB7" s="596"/>
      <c r="AC7" s="596"/>
      <c r="AD7" s="597">
        <v>972</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238602</v>
      </c>
      <c r="BH7" s="594"/>
      <c r="BI7" s="594"/>
      <c r="BJ7" s="594"/>
      <c r="BK7" s="594"/>
      <c r="BL7" s="594"/>
      <c r="BM7" s="594"/>
      <c r="BN7" s="595"/>
      <c r="BO7" s="596">
        <v>37</v>
      </c>
      <c r="BP7" s="596"/>
      <c r="BQ7" s="596"/>
      <c r="BR7" s="596"/>
      <c r="BS7" s="597">
        <v>5530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567264</v>
      </c>
      <c r="CS7" s="594"/>
      <c r="CT7" s="594"/>
      <c r="CU7" s="594"/>
      <c r="CV7" s="594"/>
      <c r="CW7" s="594"/>
      <c r="CX7" s="594"/>
      <c r="CY7" s="595"/>
      <c r="CZ7" s="596">
        <v>14.5</v>
      </c>
      <c r="DA7" s="596"/>
      <c r="DB7" s="596"/>
      <c r="DC7" s="596"/>
      <c r="DD7" s="602">
        <v>28656</v>
      </c>
      <c r="DE7" s="594"/>
      <c r="DF7" s="594"/>
      <c r="DG7" s="594"/>
      <c r="DH7" s="594"/>
      <c r="DI7" s="594"/>
      <c r="DJ7" s="594"/>
      <c r="DK7" s="594"/>
      <c r="DL7" s="594"/>
      <c r="DM7" s="594"/>
      <c r="DN7" s="594"/>
      <c r="DO7" s="594"/>
      <c r="DP7" s="595"/>
      <c r="DQ7" s="602">
        <v>515497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2772</v>
      </c>
      <c r="S8" s="594"/>
      <c r="T8" s="594"/>
      <c r="U8" s="594"/>
      <c r="V8" s="594"/>
      <c r="W8" s="594"/>
      <c r="X8" s="594"/>
      <c r="Y8" s="595"/>
      <c r="Z8" s="596">
        <v>0.1</v>
      </c>
      <c r="AA8" s="596"/>
      <c r="AB8" s="596"/>
      <c r="AC8" s="596"/>
      <c r="AD8" s="597">
        <v>2772</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8356</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1302590</v>
      </c>
      <c r="CS8" s="594"/>
      <c r="CT8" s="594"/>
      <c r="CU8" s="594"/>
      <c r="CV8" s="594"/>
      <c r="CW8" s="594"/>
      <c r="CX8" s="594"/>
      <c r="CY8" s="595"/>
      <c r="CZ8" s="596">
        <v>33.4</v>
      </c>
      <c r="DA8" s="596"/>
      <c r="DB8" s="596"/>
      <c r="DC8" s="596"/>
      <c r="DD8" s="602">
        <v>726754</v>
      </c>
      <c r="DE8" s="594"/>
      <c r="DF8" s="594"/>
      <c r="DG8" s="594"/>
      <c r="DH8" s="594"/>
      <c r="DI8" s="594"/>
      <c r="DJ8" s="594"/>
      <c r="DK8" s="594"/>
      <c r="DL8" s="594"/>
      <c r="DM8" s="594"/>
      <c r="DN8" s="594"/>
      <c r="DO8" s="594"/>
      <c r="DP8" s="595"/>
      <c r="DQ8" s="602">
        <v>623371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2110</v>
      </c>
      <c r="S9" s="594"/>
      <c r="T9" s="594"/>
      <c r="U9" s="594"/>
      <c r="V9" s="594"/>
      <c r="W9" s="594"/>
      <c r="X9" s="594"/>
      <c r="Y9" s="595"/>
      <c r="Z9" s="596">
        <v>0.1</v>
      </c>
      <c r="AA9" s="596"/>
      <c r="AB9" s="596"/>
      <c r="AC9" s="596"/>
      <c r="AD9" s="597">
        <v>2110</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187336</v>
      </c>
      <c r="BH9" s="594"/>
      <c r="BI9" s="594"/>
      <c r="BJ9" s="594"/>
      <c r="BK9" s="594"/>
      <c r="BL9" s="594"/>
      <c r="BM9" s="594"/>
      <c r="BN9" s="595"/>
      <c r="BO9" s="596">
        <v>29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118384</v>
      </c>
      <c r="CS9" s="594"/>
      <c r="CT9" s="594"/>
      <c r="CU9" s="594"/>
      <c r="CV9" s="594"/>
      <c r="CW9" s="594"/>
      <c r="CX9" s="594"/>
      <c r="CY9" s="595"/>
      <c r="CZ9" s="596">
        <v>3</v>
      </c>
      <c r="DA9" s="596"/>
      <c r="DB9" s="596"/>
      <c r="DC9" s="596"/>
      <c r="DD9" s="602" t="s">
        <v>221</v>
      </c>
      <c r="DE9" s="594"/>
      <c r="DF9" s="594"/>
      <c r="DG9" s="594"/>
      <c r="DH9" s="594"/>
      <c r="DI9" s="594"/>
      <c r="DJ9" s="594"/>
      <c r="DK9" s="594"/>
      <c r="DL9" s="594"/>
      <c r="DM9" s="594"/>
      <c r="DN9" s="594"/>
      <c r="DO9" s="594"/>
      <c r="DP9" s="595"/>
      <c r="DQ9" s="602">
        <v>115147</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44712</v>
      </c>
      <c r="S10" s="594"/>
      <c r="T10" s="594"/>
      <c r="U10" s="594"/>
      <c r="V10" s="594"/>
      <c r="W10" s="594"/>
      <c r="X10" s="594"/>
      <c r="Y10" s="595"/>
      <c r="Z10" s="596">
        <v>1.1000000000000001</v>
      </c>
      <c r="AA10" s="596"/>
      <c r="AB10" s="596"/>
      <c r="AC10" s="596"/>
      <c r="AD10" s="597">
        <v>44712</v>
      </c>
      <c r="AE10" s="597"/>
      <c r="AF10" s="597"/>
      <c r="AG10" s="597"/>
      <c r="AH10" s="597"/>
      <c r="AI10" s="597"/>
      <c r="AJ10" s="597"/>
      <c r="AK10" s="597"/>
      <c r="AL10" s="598">
        <v>2.2000000000000002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9041</v>
      </c>
      <c r="BH10" s="594"/>
      <c r="BI10" s="594"/>
      <c r="BJ10" s="594"/>
      <c r="BK10" s="594"/>
      <c r="BL10" s="594"/>
      <c r="BM10" s="594"/>
      <c r="BN10" s="595"/>
      <c r="BO10" s="596">
        <v>1.4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11046</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11046</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33869</v>
      </c>
      <c r="BH11" s="594"/>
      <c r="BI11" s="594"/>
      <c r="BJ11" s="594"/>
      <c r="BK11" s="594"/>
      <c r="BL11" s="594"/>
      <c r="BM11" s="594"/>
      <c r="BN11" s="595"/>
      <c r="BO11" s="596">
        <v>5.3</v>
      </c>
      <c r="BP11" s="596"/>
      <c r="BQ11" s="596"/>
      <c r="BR11" s="596"/>
      <c r="BS11" s="602">
        <v>5530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247349</v>
      </c>
      <c r="CS11" s="594"/>
      <c r="CT11" s="594"/>
      <c r="CU11" s="594"/>
      <c r="CV11" s="594"/>
      <c r="CW11" s="594"/>
      <c r="CX11" s="594"/>
      <c r="CY11" s="595"/>
      <c r="CZ11" s="596">
        <v>6.3</v>
      </c>
      <c r="DA11" s="596"/>
      <c r="DB11" s="596"/>
      <c r="DC11" s="596"/>
      <c r="DD11" s="602">
        <v>40911</v>
      </c>
      <c r="DE11" s="594"/>
      <c r="DF11" s="594"/>
      <c r="DG11" s="594"/>
      <c r="DH11" s="594"/>
      <c r="DI11" s="594"/>
      <c r="DJ11" s="594"/>
      <c r="DK11" s="594"/>
      <c r="DL11" s="594"/>
      <c r="DM11" s="594"/>
      <c r="DN11" s="594"/>
      <c r="DO11" s="594"/>
      <c r="DP11" s="595"/>
      <c r="DQ11" s="602">
        <v>212802</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388886</v>
      </c>
      <c r="BH12" s="594"/>
      <c r="BI12" s="594"/>
      <c r="BJ12" s="594"/>
      <c r="BK12" s="594"/>
      <c r="BL12" s="594"/>
      <c r="BM12" s="594"/>
      <c r="BN12" s="595"/>
      <c r="BO12" s="596">
        <v>60.3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378425</v>
      </c>
      <c r="CS12" s="594"/>
      <c r="CT12" s="594"/>
      <c r="CU12" s="594"/>
      <c r="CV12" s="594"/>
      <c r="CW12" s="594"/>
      <c r="CX12" s="594"/>
      <c r="CY12" s="595"/>
      <c r="CZ12" s="596">
        <v>9.6999999999999993</v>
      </c>
      <c r="DA12" s="596"/>
      <c r="DB12" s="596"/>
      <c r="DC12" s="596"/>
      <c r="DD12" s="602">
        <v>288572</v>
      </c>
      <c r="DE12" s="594"/>
      <c r="DF12" s="594"/>
      <c r="DG12" s="594"/>
      <c r="DH12" s="594"/>
      <c r="DI12" s="594"/>
      <c r="DJ12" s="594"/>
      <c r="DK12" s="594"/>
      <c r="DL12" s="594"/>
      <c r="DM12" s="594"/>
      <c r="DN12" s="594"/>
      <c r="DO12" s="594"/>
      <c r="DP12" s="595"/>
      <c r="DQ12" s="602">
        <v>96710</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3255</v>
      </c>
      <c r="S13" s="594"/>
      <c r="T13" s="594"/>
      <c r="U13" s="594"/>
      <c r="V13" s="594"/>
      <c r="W13" s="594"/>
      <c r="X13" s="594"/>
      <c r="Y13" s="595"/>
      <c r="Z13" s="596">
        <v>0.1</v>
      </c>
      <c r="AA13" s="596"/>
      <c r="AB13" s="596"/>
      <c r="AC13" s="596"/>
      <c r="AD13" s="597">
        <v>3255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388886</v>
      </c>
      <c r="BH13" s="594"/>
      <c r="BI13" s="594"/>
      <c r="BJ13" s="594"/>
      <c r="BK13" s="594"/>
      <c r="BL13" s="594"/>
      <c r="BM13" s="594"/>
      <c r="BN13" s="595"/>
      <c r="BO13" s="596">
        <v>60.3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392110</v>
      </c>
      <c r="CS13" s="594"/>
      <c r="CT13" s="594"/>
      <c r="CU13" s="594"/>
      <c r="CV13" s="594"/>
      <c r="CW13" s="594"/>
      <c r="CX13" s="594"/>
      <c r="CY13" s="595"/>
      <c r="CZ13" s="596">
        <v>10.1</v>
      </c>
      <c r="DA13" s="596"/>
      <c r="DB13" s="596"/>
      <c r="DC13" s="596"/>
      <c r="DD13" s="602">
        <v>118459</v>
      </c>
      <c r="DE13" s="594"/>
      <c r="DF13" s="594"/>
      <c r="DG13" s="594"/>
      <c r="DH13" s="594"/>
      <c r="DI13" s="594"/>
      <c r="DJ13" s="594"/>
      <c r="DK13" s="594"/>
      <c r="DL13" s="594"/>
      <c r="DM13" s="594"/>
      <c r="DN13" s="594"/>
      <c r="DO13" s="594"/>
      <c r="DP13" s="595"/>
      <c r="DQ13" s="602">
        <v>299915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14971</v>
      </c>
      <c r="BH14" s="594"/>
      <c r="BI14" s="594"/>
      <c r="BJ14" s="594"/>
      <c r="BK14" s="594"/>
      <c r="BL14" s="594"/>
      <c r="BM14" s="594"/>
      <c r="BN14" s="595"/>
      <c r="BO14" s="596">
        <v>2.2999999999999998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106843</v>
      </c>
      <c r="CS14" s="594"/>
      <c r="CT14" s="594"/>
      <c r="CU14" s="594"/>
      <c r="CV14" s="594"/>
      <c r="CW14" s="594"/>
      <c r="CX14" s="594"/>
      <c r="CY14" s="595"/>
      <c r="CZ14" s="596">
        <v>2.7</v>
      </c>
      <c r="DA14" s="596"/>
      <c r="DB14" s="596"/>
      <c r="DC14" s="596"/>
      <c r="DD14" s="602">
        <v>3653</v>
      </c>
      <c r="DE14" s="594"/>
      <c r="DF14" s="594"/>
      <c r="DG14" s="594"/>
      <c r="DH14" s="594"/>
      <c r="DI14" s="594"/>
      <c r="DJ14" s="594"/>
      <c r="DK14" s="594"/>
      <c r="DL14" s="594"/>
      <c r="DM14" s="594"/>
      <c r="DN14" s="594"/>
      <c r="DO14" s="594"/>
      <c r="DP14" s="595"/>
      <c r="DQ14" s="602">
        <v>98517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1379</v>
      </c>
      <c r="S15" s="594"/>
      <c r="T15" s="594"/>
      <c r="U15" s="594"/>
      <c r="V15" s="594"/>
      <c r="W15" s="594"/>
      <c r="X15" s="594"/>
      <c r="Y15" s="595"/>
      <c r="Z15" s="596">
        <v>0</v>
      </c>
      <c r="AA15" s="596"/>
      <c r="AB15" s="596"/>
      <c r="AC15" s="596"/>
      <c r="AD15" s="597">
        <v>1379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2508</v>
      </c>
      <c r="BH15" s="594"/>
      <c r="BI15" s="594"/>
      <c r="BJ15" s="594"/>
      <c r="BK15" s="594"/>
      <c r="BL15" s="594"/>
      <c r="BM15" s="594"/>
      <c r="BN15" s="595"/>
      <c r="BO15" s="596">
        <v>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283319</v>
      </c>
      <c r="CS15" s="594"/>
      <c r="CT15" s="594"/>
      <c r="CU15" s="594"/>
      <c r="CV15" s="594"/>
      <c r="CW15" s="594"/>
      <c r="CX15" s="594"/>
      <c r="CY15" s="595"/>
      <c r="CZ15" s="596">
        <v>7.3</v>
      </c>
      <c r="DA15" s="596"/>
      <c r="DB15" s="596"/>
      <c r="DC15" s="596"/>
      <c r="DD15" s="602">
        <v>71779</v>
      </c>
      <c r="DE15" s="594"/>
      <c r="DF15" s="594"/>
      <c r="DG15" s="594"/>
      <c r="DH15" s="594"/>
      <c r="DI15" s="594"/>
      <c r="DJ15" s="594"/>
      <c r="DK15" s="594"/>
      <c r="DL15" s="594"/>
      <c r="DM15" s="594"/>
      <c r="DN15" s="594"/>
      <c r="DO15" s="594"/>
      <c r="DP15" s="595"/>
      <c r="DQ15" s="602">
        <v>217977</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1465965</v>
      </c>
      <c r="S16" s="594"/>
      <c r="T16" s="594"/>
      <c r="U16" s="594"/>
      <c r="V16" s="594"/>
      <c r="W16" s="594"/>
      <c r="X16" s="594"/>
      <c r="Y16" s="595"/>
      <c r="Z16" s="596">
        <v>36.200000000000003</v>
      </c>
      <c r="AA16" s="596"/>
      <c r="AB16" s="596"/>
      <c r="AC16" s="596"/>
      <c r="AD16" s="597">
        <v>1322508</v>
      </c>
      <c r="AE16" s="597"/>
      <c r="AF16" s="597"/>
      <c r="AG16" s="597"/>
      <c r="AH16" s="597"/>
      <c r="AI16" s="597"/>
      <c r="AJ16" s="597"/>
      <c r="AK16" s="597"/>
      <c r="AL16" s="598">
        <v>63.6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1322508</v>
      </c>
      <c r="S17" s="594"/>
      <c r="T17" s="594"/>
      <c r="U17" s="594"/>
      <c r="V17" s="594"/>
      <c r="W17" s="594"/>
      <c r="X17" s="594"/>
      <c r="Y17" s="595"/>
      <c r="Z17" s="596">
        <v>32.700000000000003</v>
      </c>
      <c r="AA17" s="596"/>
      <c r="AB17" s="596"/>
      <c r="AC17" s="596"/>
      <c r="AD17" s="597">
        <v>1322508</v>
      </c>
      <c r="AE17" s="597"/>
      <c r="AF17" s="597"/>
      <c r="AG17" s="597"/>
      <c r="AH17" s="597"/>
      <c r="AI17" s="597"/>
      <c r="AJ17" s="597"/>
      <c r="AK17" s="597"/>
      <c r="AL17" s="598">
        <v>63.6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442037</v>
      </c>
      <c r="CS17" s="594"/>
      <c r="CT17" s="594"/>
      <c r="CU17" s="594"/>
      <c r="CV17" s="594"/>
      <c r="CW17" s="594"/>
      <c r="CX17" s="594"/>
      <c r="CY17" s="595"/>
      <c r="CZ17" s="596">
        <v>11.3</v>
      </c>
      <c r="DA17" s="596"/>
      <c r="DB17" s="596"/>
      <c r="DC17" s="596"/>
      <c r="DD17" s="602" t="s">
        <v>221</v>
      </c>
      <c r="DE17" s="594"/>
      <c r="DF17" s="594"/>
      <c r="DG17" s="594"/>
      <c r="DH17" s="594"/>
      <c r="DI17" s="594"/>
      <c r="DJ17" s="594"/>
      <c r="DK17" s="594"/>
      <c r="DL17" s="594"/>
      <c r="DM17" s="594"/>
      <c r="DN17" s="594"/>
      <c r="DO17" s="594"/>
      <c r="DP17" s="595"/>
      <c r="DQ17" s="602">
        <v>442037</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143457</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2196682</v>
      </c>
      <c r="S20" s="594"/>
      <c r="T20" s="594"/>
      <c r="U20" s="594"/>
      <c r="V20" s="594"/>
      <c r="W20" s="594"/>
      <c r="X20" s="594"/>
      <c r="Y20" s="595"/>
      <c r="Z20" s="596">
        <v>54.3</v>
      </c>
      <c r="AA20" s="596"/>
      <c r="AB20" s="596"/>
      <c r="AC20" s="596"/>
      <c r="AD20" s="597">
        <v>2053225</v>
      </c>
      <c r="AE20" s="597"/>
      <c r="AF20" s="597"/>
      <c r="AG20" s="597"/>
      <c r="AH20" s="597"/>
      <c r="AI20" s="597"/>
      <c r="AJ20" s="597"/>
      <c r="AK20" s="597"/>
      <c r="AL20" s="598">
        <v>98.7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3901472</v>
      </c>
      <c r="CS20" s="594"/>
      <c r="CT20" s="594"/>
      <c r="CU20" s="594"/>
      <c r="CV20" s="594"/>
      <c r="CW20" s="594"/>
      <c r="CX20" s="594"/>
      <c r="CY20" s="595"/>
      <c r="CZ20" s="596">
        <v>100</v>
      </c>
      <c r="DA20" s="596"/>
      <c r="DB20" s="596"/>
      <c r="DC20" s="596"/>
      <c r="DD20" s="602">
        <v>1278784</v>
      </c>
      <c r="DE20" s="594"/>
      <c r="DF20" s="594"/>
      <c r="DG20" s="594"/>
      <c r="DH20" s="594"/>
      <c r="DI20" s="594"/>
      <c r="DJ20" s="594"/>
      <c r="DK20" s="594"/>
      <c r="DL20" s="594"/>
      <c r="DM20" s="594"/>
      <c r="DN20" s="594"/>
      <c r="DO20" s="594"/>
      <c r="DP20" s="595"/>
      <c r="DQ20" s="602">
        <v>2685124</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23581</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13295</v>
      </c>
      <c r="S23" s="594"/>
      <c r="T23" s="594"/>
      <c r="U23" s="594"/>
      <c r="V23" s="594"/>
      <c r="W23" s="594"/>
      <c r="X23" s="594"/>
      <c r="Y23" s="595"/>
      <c r="Z23" s="596">
        <v>0.3</v>
      </c>
      <c r="AA23" s="596"/>
      <c r="AB23" s="596"/>
      <c r="AC23" s="596"/>
      <c r="AD23" s="597">
        <v>165</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2956</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1085330</v>
      </c>
      <c r="CS24" s="583"/>
      <c r="CT24" s="583"/>
      <c r="CU24" s="583"/>
      <c r="CV24" s="583"/>
      <c r="CW24" s="583"/>
      <c r="CX24" s="583"/>
      <c r="CY24" s="584"/>
      <c r="CZ24" s="622">
        <v>27.8</v>
      </c>
      <c r="DA24" s="623"/>
      <c r="DB24" s="623"/>
      <c r="DC24" s="624"/>
      <c r="DD24" s="621">
        <v>904053</v>
      </c>
      <c r="DE24" s="583"/>
      <c r="DF24" s="583"/>
      <c r="DG24" s="583"/>
      <c r="DH24" s="583"/>
      <c r="DI24" s="583"/>
      <c r="DJ24" s="583"/>
      <c r="DK24" s="584"/>
      <c r="DL24" s="621">
        <v>680559</v>
      </c>
      <c r="DM24" s="583"/>
      <c r="DN24" s="583"/>
      <c r="DO24" s="583"/>
      <c r="DP24" s="583"/>
      <c r="DQ24" s="583"/>
      <c r="DR24" s="583"/>
      <c r="DS24" s="583"/>
      <c r="DT24" s="583"/>
      <c r="DU24" s="583"/>
      <c r="DV24" s="584"/>
      <c r="DW24" s="587">
        <v>30.9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189863</v>
      </c>
      <c r="S25" s="594"/>
      <c r="T25" s="594"/>
      <c r="U25" s="594"/>
      <c r="V25" s="594"/>
      <c r="W25" s="594"/>
      <c r="X25" s="594"/>
      <c r="Y25" s="595"/>
      <c r="Z25" s="596">
        <v>4.7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420594</v>
      </c>
      <c r="CS25" s="613"/>
      <c r="CT25" s="613"/>
      <c r="CU25" s="613"/>
      <c r="CV25" s="613"/>
      <c r="CW25" s="613"/>
      <c r="CX25" s="613"/>
      <c r="CY25" s="614"/>
      <c r="CZ25" s="627">
        <v>10.8</v>
      </c>
      <c r="DA25" s="628"/>
      <c r="DB25" s="628"/>
      <c r="DC25" s="629"/>
      <c r="DD25" s="602">
        <v>384683</v>
      </c>
      <c r="DE25" s="613"/>
      <c r="DF25" s="613"/>
      <c r="DG25" s="613"/>
      <c r="DH25" s="613"/>
      <c r="DI25" s="613"/>
      <c r="DJ25" s="613"/>
      <c r="DK25" s="614"/>
      <c r="DL25" s="602">
        <v>384643</v>
      </c>
      <c r="DM25" s="613"/>
      <c r="DN25" s="613"/>
      <c r="DO25" s="613"/>
      <c r="DP25" s="613"/>
      <c r="DQ25" s="613"/>
      <c r="DR25" s="613"/>
      <c r="DS25" s="613"/>
      <c r="DT25" s="613"/>
      <c r="DU25" s="613"/>
      <c r="DV25" s="614"/>
      <c r="DW25" s="598">
        <v>17.5</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241858</v>
      </c>
      <c r="CS26" s="594"/>
      <c r="CT26" s="594"/>
      <c r="CU26" s="594"/>
      <c r="CV26" s="594"/>
      <c r="CW26" s="594"/>
      <c r="CX26" s="594"/>
      <c r="CY26" s="595"/>
      <c r="CZ26" s="627">
        <v>6.2</v>
      </c>
      <c r="DA26" s="628"/>
      <c r="DB26" s="628"/>
      <c r="DC26" s="629"/>
      <c r="DD26" s="602">
        <v>211051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352863</v>
      </c>
      <c r="S27" s="594"/>
      <c r="T27" s="594"/>
      <c r="U27" s="594"/>
      <c r="V27" s="594"/>
      <c r="W27" s="594"/>
      <c r="X27" s="594"/>
      <c r="Y27" s="595"/>
      <c r="Z27" s="596">
        <v>8.6999999999999993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644967</v>
      </c>
      <c r="BH27" s="594"/>
      <c r="BI27" s="594"/>
      <c r="BJ27" s="594"/>
      <c r="BK27" s="594"/>
      <c r="BL27" s="594"/>
      <c r="BM27" s="594"/>
      <c r="BN27" s="595"/>
      <c r="BO27" s="596">
        <v>100</v>
      </c>
      <c r="BP27" s="596"/>
      <c r="BQ27" s="596"/>
      <c r="BR27" s="596"/>
      <c r="BS27" s="602">
        <v>5530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222699</v>
      </c>
      <c r="CS27" s="613"/>
      <c r="CT27" s="613"/>
      <c r="CU27" s="613"/>
      <c r="CV27" s="613"/>
      <c r="CW27" s="613"/>
      <c r="CX27" s="613"/>
      <c r="CY27" s="614"/>
      <c r="CZ27" s="627">
        <v>5.7</v>
      </c>
      <c r="DA27" s="628"/>
      <c r="DB27" s="628"/>
      <c r="DC27" s="629"/>
      <c r="DD27" s="602">
        <v>77333</v>
      </c>
      <c r="DE27" s="613"/>
      <c r="DF27" s="613"/>
      <c r="DG27" s="613"/>
      <c r="DH27" s="613"/>
      <c r="DI27" s="613"/>
      <c r="DJ27" s="613"/>
      <c r="DK27" s="614"/>
      <c r="DL27" s="602">
        <v>77267</v>
      </c>
      <c r="DM27" s="613"/>
      <c r="DN27" s="613"/>
      <c r="DO27" s="613"/>
      <c r="DP27" s="613"/>
      <c r="DQ27" s="613"/>
      <c r="DR27" s="613"/>
      <c r="DS27" s="613"/>
      <c r="DT27" s="613"/>
      <c r="DU27" s="613"/>
      <c r="DV27" s="614"/>
      <c r="DW27" s="598">
        <v>3.5</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5147</v>
      </c>
      <c r="S28" s="594"/>
      <c r="T28" s="594"/>
      <c r="U28" s="594"/>
      <c r="V28" s="594"/>
      <c r="W28" s="594"/>
      <c r="X28" s="594"/>
      <c r="Y28" s="595"/>
      <c r="Z28" s="596">
        <v>0.1</v>
      </c>
      <c r="AA28" s="596"/>
      <c r="AB28" s="596"/>
      <c r="AC28" s="596"/>
      <c r="AD28" s="597">
        <v>739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442037</v>
      </c>
      <c r="CS28" s="594"/>
      <c r="CT28" s="594"/>
      <c r="CU28" s="594"/>
      <c r="CV28" s="594"/>
      <c r="CW28" s="594"/>
      <c r="CX28" s="594"/>
      <c r="CY28" s="595"/>
      <c r="CZ28" s="627">
        <v>11.3</v>
      </c>
      <c r="DA28" s="628"/>
      <c r="DB28" s="628"/>
      <c r="DC28" s="629"/>
      <c r="DD28" s="602">
        <v>442037</v>
      </c>
      <c r="DE28" s="594"/>
      <c r="DF28" s="594"/>
      <c r="DG28" s="594"/>
      <c r="DH28" s="594"/>
      <c r="DI28" s="594"/>
      <c r="DJ28" s="594"/>
      <c r="DK28" s="595"/>
      <c r="DL28" s="602">
        <v>218649</v>
      </c>
      <c r="DM28" s="594"/>
      <c r="DN28" s="594"/>
      <c r="DO28" s="594"/>
      <c r="DP28" s="594"/>
      <c r="DQ28" s="594"/>
      <c r="DR28" s="594"/>
      <c r="DS28" s="594"/>
      <c r="DT28" s="594"/>
      <c r="DU28" s="594"/>
      <c r="DV28" s="595"/>
      <c r="DW28" s="598">
        <v>9.9</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1466</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442010</v>
      </c>
      <c r="CS29" s="613"/>
      <c r="CT29" s="613"/>
      <c r="CU29" s="613"/>
      <c r="CV29" s="613"/>
      <c r="CW29" s="613"/>
      <c r="CX29" s="613"/>
      <c r="CY29" s="614"/>
      <c r="CZ29" s="627">
        <v>11.3</v>
      </c>
      <c r="DA29" s="628"/>
      <c r="DB29" s="628"/>
      <c r="DC29" s="629"/>
      <c r="DD29" s="602">
        <v>442010</v>
      </c>
      <c r="DE29" s="613"/>
      <c r="DF29" s="613"/>
      <c r="DG29" s="613"/>
      <c r="DH29" s="613"/>
      <c r="DI29" s="613"/>
      <c r="DJ29" s="613"/>
      <c r="DK29" s="614"/>
      <c r="DL29" s="602">
        <v>218622</v>
      </c>
      <c r="DM29" s="613"/>
      <c r="DN29" s="613"/>
      <c r="DO29" s="613"/>
      <c r="DP29" s="613"/>
      <c r="DQ29" s="613"/>
      <c r="DR29" s="613"/>
      <c r="DS29" s="613"/>
      <c r="DT29" s="613"/>
      <c r="DU29" s="613"/>
      <c r="DV29" s="614"/>
      <c r="DW29" s="598">
        <v>9.9</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176794</v>
      </c>
      <c r="S30" s="594"/>
      <c r="T30" s="594"/>
      <c r="U30" s="594"/>
      <c r="V30" s="594"/>
      <c r="W30" s="594"/>
      <c r="X30" s="594"/>
      <c r="Y30" s="595"/>
      <c r="Z30" s="596">
        <v>4.4000000000000004</v>
      </c>
      <c r="AA30" s="596"/>
      <c r="AB30" s="596"/>
      <c r="AC30" s="596"/>
      <c r="AD30" s="597" t="s">
        <v>221</v>
      </c>
      <c r="AE30" s="597"/>
      <c r="AF30" s="597"/>
      <c r="AG30" s="597"/>
      <c r="AH30" s="597"/>
      <c r="AI30" s="597"/>
      <c r="AJ30" s="597"/>
      <c r="AK30" s="597"/>
      <c r="AL30" s="598" t="s">
        <v>221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99.6</v>
      </c>
      <c r="BH30" s="652"/>
      <c r="BI30" s="652"/>
      <c r="BJ30" s="652"/>
      <c r="BK30" s="652"/>
      <c r="BL30" s="652"/>
      <c r="BM30" s="588">
        <v>99.3</v>
      </c>
      <c r="BN30" s="652"/>
      <c r="BO30" s="652"/>
      <c r="BP30" s="652"/>
      <c r="BQ30" s="653"/>
      <c r="BR30" s="651">
        <v>99.6</v>
      </c>
      <c r="BS30" s="652"/>
      <c r="BT30" s="652"/>
      <c r="BU30" s="652"/>
      <c r="BV30" s="652"/>
      <c r="BW30" s="652"/>
      <c r="BX30" s="588">
        <v>99.3</v>
      </c>
      <c r="BY30" s="652"/>
      <c r="BZ30" s="652"/>
      <c r="CA30" s="652"/>
      <c r="CB30" s="653"/>
      <c r="CD30" s="656"/>
      <c r="CE30" s="657"/>
      <c r="CF30" s="607" t="s">
        <v>292</v>
      </c>
      <c r="CG30" s="608"/>
      <c r="CH30" s="608"/>
      <c r="CI30" s="608"/>
      <c r="CJ30" s="608"/>
      <c r="CK30" s="608"/>
      <c r="CL30" s="608"/>
      <c r="CM30" s="608"/>
      <c r="CN30" s="608"/>
      <c r="CO30" s="608"/>
      <c r="CP30" s="608"/>
      <c r="CQ30" s="609"/>
      <c r="CR30" s="593">
        <v>420340</v>
      </c>
      <c r="CS30" s="594"/>
      <c r="CT30" s="594"/>
      <c r="CU30" s="594"/>
      <c r="CV30" s="594"/>
      <c r="CW30" s="594"/>
      <c r="CX30" s="594"/>
      <c r="CY30" s="595"/>
      <c r="CZ30" s="627">
        <v>10.8</v>
      </c>
      <c r="DA30" s="628"/>
      <c r="DB30" s="628"/>
      <c r="DC30" s="629"/>
      <c r="DD30" s="602">
        <v>420340</v>
      </c>
      <c r="DE30" s="594"/>
      <c r="DF30" s="594"/>
      <c r="DG30" s="594"/>
      <c r="DH30" s="594"/>
      <c r="DI30" s="594"/>
      <c r="DJ30" s="594"/>
      <c r="DK30" s="595"/>
      <c r="DL30" s="602">
        <v>196952</v>
      </c>
      <c r="DM30" s="594"/>
      <c r="DN30" s="594"/>
      <c r="DO30" s="594"/>
      <c r="DP30" s="594"/>
      <c r="DQ30" s="594"/>
      <c r="DR30" s="594"/>
      <c r="DS30" s="594"/>
      <c r="DT30" s="594"/>
      <c r="DU30" s="594"/>
      <c r="DV30" s="595"/>
      <c r="DW30" s="598">
        <v>8.9</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448441</v>
      </c>
      <c r="S31" s="594"/>
      <c r="T31" s="594"/>
      <c r="U31" s="594"/>
      <c r="V31" s="594"/>
      <c r="W31" s="594"/>
      <c r="X31" s="594"/>
      <c r="Y31" s="595"/>
      <c r="Z31" s="596">
        <v>11.1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13"/>
      <c r="BI31" s="613"/>
      <c r="BJ31" s="613"/>
      <c r="BK31" s="613"/>
      <c r="BL31" s="613"/>
      <c r="BM31" s="599">
        <v>99.2</v>
      </c>
      <c r="BN31" s="649"/>
      <c r="BO31" s="649"/>
      <c r="BP31" s="649"/>
      <c r="BQ31" s="650"/>
      <c r="BR31" s="648">
        <v>99.4</v>
      </c>
      <c r="BS31" s="613"/>
      <c r="BT31" s="613"/>
      <c r="BU31" s="613"/>
      <c r="BV31" s="613"/>
      <c r="BW31" s="613"/>
      <c r="BX31" s="599">
        <v>99.2</v>
      </c>
      <c r="BY31" s="649"/>
      <c r="BZ31" s="649"/>
      <c r="CA31" s="649"/>
      <c r="CB31" s="650"/>
      <c r="CD31" s="656"/>
      <c r="CE31" s="657"/>
      <c r="CF31" s="607" t="s">
        <v>296</v>
      </c>
      <c r="CG31" s="608"/>
      <c r="CH31" s="608"/>
      <c r="CI31" s="608"/>
      <c r="CJ31" s="608"/>
      <c r="CK31" s="608"/>
      <c r="CL31" s="608"/>
      <c r="CM31" s="608"/>
      <c r="CN31" s="608"/>
      <c r="CO31" s="608"/>
      <c r="CP31" s="608"/>
      <c r="CQ31" s="609"/>
      <c r="CR31" s="593">
        <v>21670</v>
      </c>
      <c r="CS31" s="613"/>
      <c r="CT31" s="613"/>
      <c r="CU31" s="613"/>
      <c r="CV31" s="613"/>
      <c r="CW31" s="613"/>
      <c r="CX31" s="613"/>
      <c r="CY31" s="614"/>
      <c r="CZ31" s="627">
        <v>0.6</v>
      </c>
      <c r="DA31" s="628"/>
      <c r="DB31" s="628"/>
      <c r="DC31" s="629"/>
      <c r="DD31" s="602">
        <v>21670</v>
      </c>
      <c r="DE31" s="613"/>
      <c r="DF31" s="613"/>
      <c r="DG31" s="613"/>
      <c r="DH31" s="613"/>
      <c r="DI31" s="613"/>
      <c r="DJ31" s="613"/>
      <c r="DK31" s="614"/>
      <c r="DL31" s="602">
        <v>21670</v>
      </c>
      <c r="DM31" s="613"/>
      <c r="DN31" s="613"/>
      <c r="DO31" s="613"/>
      <c r="DP31" s="613"/>
      <c r="DQ31" s="613"/>
      <c r="DR31" s="613"/>
      <c r="DS31" s="613"/>
      <c r="DT31" s="613"/>
      <c r="DU31" s="613"/>
      <c r="DV31" s="614"/>
      <c r="DW31" s="598">
        <v>1</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62672</v>
      </c>
      <c r="S32" s="594"/>
      <c r="T32" s="594"/>
      <c r="U32" s="594"/>
      <c r="V32" s="594"/>
      <c r="W32" s="594"/>
      <c r="X32" s="594"/>
      <c r="Y32" s="595"/>
      <c r="Z32" s="596">
        <v>1.5</v>
      </c>
      <c r="AA32" s="596"/>
      <c r="AB32" s="596"/>
      <c r="AC32" s="596"/>
      <c r="AD32" s="597">
        <v>25200</v>
      </c>
      <c r="AE32" s="597"/>
      <c r="AF32" s="597"/>
      <c r="AG32" s="597"/>
      <c r="AH32" s="597"/>
      <c r="AI32" s="597"/>
      <c r="AJ32" s="597"/>
      <c r="AK32" s="597"/>
      <c r="AL32" s="598">
        <v>1.2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99.7</v>
      </c>
      <c r="BH32" s="661"/>
      <c r="BI32" s="661"/>
      <c r="BJ32" s="661"/>
      <c r="BK32" s="661"/>
      <c r="BL32" s="661"/>
      <c r="BM32" s="662">
        <v>99.4</v>
      </c>
      <c r="BN32" s="661"/>
      <c r="BO32" s="661"/>
      <c r="BP32" s="661"/>
      <c r="BQ32" s="663"/>
      <c r="BR32" s="660">
        <v>99.7</v>
      </c>
      <c r="BS32" s="661"/>
      <c r="BT32" s="661"/>
      <c r="BU32" s="661"/>
      <c r="BV32" s="661"/>
      <c r="BW32" s="661"/>
      <c r="BX32" s="662">
        <v>99.4</v>
      </c>
      <c r="BY32" s="661"/>
      <c r="BZ32" s="661"/>
      <c r="CA32" s="661"/>
      <c r="CB32" s="663"/>
      <c r="CD32" s="658"/>
      <c r="CE32" s="659"/>
      <c r="CF32" s="607" t="s">
        <v>299</v>
      </c>
      <c r="CG32" s="608"/>
      <c r="CH32" s="608"/>
      <c r="CI32" s="608"/>
      <c r="CJ32" s="608"/>
      <c r="CK32" s="608"/>
      <c r="CL32" s="608"/>
      <c r="CM32" s="608"/>
      <c r="CN32" s="608"/>
      <c r="CO32" s="608"/>
      <c r="CP32" s="608"/>
      <c r="CQ32" s="609"/>
      <c r="CR32" s="593">
        <v>27</v>
      </c>
      <c r="CS32" s="594"/>
      <c r="CT32" s="594"/>
      <c r="CU32" s="594"/>
      <c r="CV32" s="594"/>
      <c r="CW32" s="594"/>
      <c r="CX32" s="594"/>
      <c r="CY32" s="595"/>
      <c r="CZ32" s="627">
        <v>0</v>
      </c>
      <c r="DA32" s="628"/>
      <c r="DB32" s="628"/>
      <c r="DC32" s="629"/>
      <c r="DD32" s="602">
        <v>27</v>
      </c>
      <c r="DE32" s="594"/>
      <c r="DF32" s="594"/>
      <c r="DG32" s="594"/>
      <c r="DH32" s="594"/>
      <c r="DI32" s="594"/>
      <c r="DJ32" s="594"/>
      <c r="DK32" s="595"/>
      <c r="DL32" s="602">
        <v>27</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572900</v>
      </c>
      <c r="S33" s="594"/>
      <c r="T33" s="594"/>
      <c r="U33" s="594"/>
      <c r="V33" s="594"/>
      <c r="W33" s="594"/>
      <c r="X33" s="594"/>
      <c r="Y33" s="595"/>
      <c r="Z33" s="596">
        <v>14.2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1537358</v>
      </c>
      <c r="CS33" s="613"/>
      <c r="CT33" s="613"/>
      <c r="CU33" s="613"/>
      <c r="CV33" s="613"/>
      <c r="CW33" s="613"/>
      <c r="CX33" s="613"/>
      <c r="CY33" s="614"/>
      <c r="CZ33" s="627">
        <v>39.4</v>
      </c>
      <c r="DA33" s="628"/>
      <c r="DB33" s="628"/>
      <c r="DC33" s="629"/>
      <c r="DD33" s="602">
        <v>1407182</v>
      </c>
      <c r="DE33" s="613"/>
      <c r="DF33" s="613"/>
      <c r="DG33" s="613"/>
      <c r="DH33" s="613"/>
      <c r="DI33" s="613"/>
      <c r="DJ33" s="613"/>
      <c r="DK33" s="614"/>
      <c r="DL33" s="602">
        <v>893430</v>
      </c>
      <c r="DM33" s="613"/>
      <c r="DN33" s="613"/>
      <c r="DO33" s="613"/>
      <c r="DP33" s="613"/>
      <c r="DQ33" s="613"/>
      <c r="DR33" s="613"/>
      <c r="DS33" s="613"/>
      <c r="DT33" s="613"/>
      <c r="DU33" s="613"/>
      <c r="DV33" s="614"/>
      <c r="DW33" s="598">
        <v>40.6</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371257</v>
      </c>
      <c r="CS34" s="594"/>
      <c r="CT34" s="594"/>
      <c r="CU34" s="594"/>
      <c r="CV34" s="594"/>
      <c r="CW34" s="594"/>
      <c r="CX34" s="594"/>
      <c r="CY34" s="595"/>
      <c r="CZ34" s="627">
        <v>9.5</v>
      </c>
      <c r="DA34" s="628"/>
      <c r="DB34" s="628"/>
      <c r="DC34" s="629"/>
      <c r="DD34" s="602">
        <v>313263</v>
      </c>
      <c r="DE34" s="594"/>
      <c r="DF34" s="594"/>
      <c r="DG34" s="594"/>
      <c r="DH34" s="594"/>
      <c r="DI34" s="594"/>
      <c r="DJ34" s="594"/>
      <c r="DK34" s="595"/>
      <c r="DL34" s="602">
        <v>232413</v>
      </c>
      <c r="DM34" s="594"/>
      <c r="DN34" s="594"/>
      <c r="DO34" s="594"/>
      <c r="DP34" s="594"/>
      <c r="DQ34" s="594"/>
      <c r="DR34" s="594"/>
      <c r="DS34" s="594"/>
      <c r="DT34" s="594"/>
      <c r="DU34" s="594"/>
      <c r="DV34" s="595"/>
      <c r="DW34" s="598">
        <v>10.5</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123900</v>
      </c>
      <c r="S35" s="594"/>
      <c r="T35" s="594"/>
      <c r="U35" s="594"/>
      <c r="V35" s="594"/>
      <c r="W35" s="594"/>
      <c r="X35" s="594"/>
      <c r="Y35" s="595"/>
      <c r="Z35" s="596">
        <v>3.1</v>
      </c>
      <c r="AA35" s="596"/>
      <c r="AB35" s="596"/>
      <c r="AC35" s="596"/>
      <c r="AD35" s="597" t="s">
        <v>221</v>
      </c>
      <c r="AE35" s="597"/>
      <c r="AF35" s="597"/>
      <c r="AG35" s="597"/>
      <c r="AH35" s="597"/>
      <c r="AI35" s="597"/>
      <c r="AJ35" s="597"/>
      <c r="AK35" s="597"/>
      <c r="AL35" s="598" t="s">
        <v>221</v>
      </c>
      <c r="AM35" s="599"/>
      <c r="AN35" s="599"/>
      <c r="AO35" s="600"/>
      <c r="AP35" s="186"/>
      <c r="AQ35" s="604" t="s">
        <v>307</v>
      </c>
      <c r="AR35" s="605"/>
      <c r="AS35" s="605"/>
      <c r="AT35" s="605"/>
      <c r="AU35" s="605"/>
      <c r="AV35" s="605"/>
      <c r="AW35" s="605"/>
      <c r="AX35" s="605"/>
      <c r="AY35" s="606"/>
      <c r="AZ35" s="582">
        <v>439958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62536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19723</v>
      </c>
      <c r="CS35" s="613"/>
      <c r="CT35" s="613"/>
      <c r="CU35" s="613"/>
      <c r="CV35" s="613"/>
      <c r="CW35" s="613"/>
      <c r="CX35" s="613"/>
      <c r="CY35" s="614"/>
      <c r="CZ35" s="627">
        <v>0.5</v>
      </c>
      <c r="DA35" s="628"/>
      <c r="DB35" s="628"/>
      <c r="DC35" s="629"/>
      <c r="DD35" s="602">
        <v>18192</v>
      </c>
      <c r="DE35" s="613"/>
      <c r="DF35" s="613"/>
      <c r="DG35" s="613"/>
      <c r="DH35" s="613"/>
      <c r="DI35" s="613"/>
      <c r="DJ35" s="613"/>
      <c r="DK35" s="614"/>
      <c r="DL35" s="602">
        <v>9394</v>
      </c>
      <c r="DM35" s="613"/>
      <c r="DN35" s="613"/>
      <c r="DO35" s="613"/>
      <c r="DP35" s="613"/>
      <c r="DQ35" s="613"/>
      <c r="DR35" s="613"/>
      <c r="DS35" s="613"/>
      <c r="DT35" s="613"/>
      <c r="DU35" s="613"/>
      <c r="DV35" s="614"/>
      <c r="DW35" s="598">
        <v>0.4</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4046660</v>
      </c>
      <c r="S36" s="666"/>
      <c r="T36" s="666"/>
      <c r="U36" s="666"/>
      <c r="V36" s="666"/>
      <c r="W36" s="666"/>
      <c r="X36" s="666"/>
      <c r="Y36" s="667"/>
      <c r="Z36" s="668">
        <v>100</v>
      </c>
      <c r="AA36" s="668"/>
      <c r="AB36" s="668"/>
      <c r="AC36" s="668"/>
      <c r="AD36" s="669">
        <v>2079329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236340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51508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451292</v>
      </c>
      <c r="CS36" s="594"/>
      <c r="CT36" s="594"/>
      <c r="CU36" s="594"/>
      <c r="CV36" s="594"/>
      <c r="CW36" s="594"/>
      <c r="CX36" s="594"/>
      <c r="CY36" s="595"/>
      <c r="CZ36" s="627">
        <v>11.6</v>
      </c>
      <c r="DA36" s="628"/>
      <c r="DB36" s="628"/>
      <c r="DC36" s="629"/>
      <c r="DD36" s="602">
        <v>415320</v>
      </c>
      <c r="DE36" s="594"/>
      <c r="DF36" s="594"/>
      <c r="DG36" s="594"/>
      <c r="DH36" s="594"/>
      <c r="DI36" s="594"/>
      <c r="DJ36" s="594"/>
      <c r="DK36" s="595"/>
      <c r="DL36" s="602">
        <v>251036</v>
      </c>
      <c r="DM36" s="594"/>
      <c r="DN36" s="594"/>
      <c r="DO36" s="594"/>
      <c r="DP36" s="594"/>
      <c r="DQ36" s="594"/>
      <c r="DR36" s="594"/>
      <c r="DS36" s="594"/>
      <c r="DT36" s="594"/>
      <c r="DU36" s="594"/>
      <c r="DV36" s="595"/>
      <c r="DW36" s="598">
        <v>11.4</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27485</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657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187839</v>
      </c>
      <c r="CS37" s="613"/>
      <c r="CT37" s="613"/>
      <c r="CU37" s="613"/>
      <c r="CV37" s="613"/>
      <c r="CW37" s="613"/>
      <c r="CX37" s="613"/>
      <c r="CY37" s="614"/>
      <c r="CZ37" s="627">
        <v>4.8</v>
      </c>
      <c r="DA37" s="628"/>
      <c r="DB37" s="628"/>
      <c r="DC37" s="629"/>
      <c r="DD37" s="602">
        <v>187839</v>
      </c>
      <c r="DE37" s="613"/>
      <c r="DF37" s="613"/>
      <c r="DG37" s="613"/>
      <c r="DH37" s="613"/>
      <c r="DI37" s="613"/>
      <c r="DJ37" s="613"/>
      <c r="DK37" s="614"/>
      <c r="DL37" s="602">
        <v>174547</v>
      </c>
      <c r="DM37" s="613"/>
      <c r="DN37" s="613"/>
      <c r="DO37" s="613"/>
      <c r="DP37" s="613"/>
      <c r="DQ37" s="613"/>
      <c r="DR37" s="613"/>
      <c r="DS37" s="613"/>
      <c r="DT37" s="613"/>
      <c r="DU37" s="613"/>
      <c r="DV37" s="614"/>
      <c r="DW37" s="598">
        <v>7.9</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v>19520</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1271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439958</v>
      </c>
      <c r="CS38" s="594"/>
      <c r="CT38" s="594"/>
      <c r="CU38" s="594"/>
      <c r="CV38" s="594"/>
      <c r="CW38" s="594"/>
      <c r="CX38" s="594"/>
      <c r="CY38" s="595"/>
      <c r="CZ38" s="627">
        <v>11.3</v>
      </c>
      <c r="DA38" s="628"/>
      <c r="DB38" s="628"/>
      <c r="DC38" s="629"/>
      <c r="DD38" s="602">
        <v>409836</v>
      </c>
      <c r="DE38" s="594"/>
      <c r="DF38" s="594"/>
      <c r="DG38" s="594"/>
      <c r="DH38" s="594"/>
      <c r="DI38" s="594"/>
      <c r="DJ38" s="594"/>
      <c r="DK38" s="595"/>
      <c r="DL38" s="602">
        <v>380087</v>
      </c>
      <c r="DM38" s="594"/>
      <c r="DN38" s="594"/>
      <c r="DO38" s="594"/>
      <c r="DP38" s="594"/>
      <c r="DQ38" s="594"/>
      <c r="DR38" s="594"/>
      <c r="DS38" s="594"/>
      <c r="DT38" s="594"/>
      <c r="DU38" s="594"/>
      <c r="DV38" s="595"/>
      <c r="DW38" s="598">
        <v>17.3</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110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234628</v>
      </c>
      <c r="CS39" s="613"/>
      <c r="CT39" s="613"/>
      <c r="CU39" s="613"/>
      <c r="CV39" s="613"/>
      <c r="CW39" s="613"/>
      <c r="CX39" s="613"/>
      <c r="CY39" s="614"/>
      <c r="CZ39" s="627">
        <v>6</v>
      </c>
      <c r="DA39" s="628"/>
      <c r="DB39" s="628"/>
      <c r="DC39" s="629"/>
      <c r="DD39" s="602">
        <v>230071</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33609</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88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20500</v>
      </c>
      <c r="CS40" s="594"/>
      <c r="CT40" s="594"/>
      <c r="CU40" s="594"/>
      <c r="CV40" s="594"/>
      <c r="CW40" s="594"/>
      <c r="CX40" s="594"/>
      <c r="CY40" s="595"/>
      <c r="CZ40" s="627">
        <v>0.5</v>
      </c>
      <c r="DA40" s="628"/>
      <c r="DB40" s="628"/>
      <c r="DC40" s="629"/>
      <c r="DD40" s="602">
        <v>20500</v>
      </c>
      <c r="DE40" s="594"/>
      <c r="DF40" s="594"/>
      <c r="DG40" s="594"/>
      <c r="DH40" s="594"/>
      <c r="DI40" s="594"/>
      <c r="DJ40" s="594"/>
      <c r="DK40" s="595"/>
      <c r="DL40" s="602">
        <v>20500</v>
      </c>
      <c r="DM40" s="594"/>
      <c r="DN40" s="594"/>
      <c r="DO40" s="594"/>
      <c r="DP40" s="594"/>
      <c r="DQ40" s="594"/>
      <c r="DR40" s="594"/>
      <c r="DS40" s="594"/>
      <c r="DT40" s="594"/>
      <c r="DU40" s="594"/>
      <c r="DV40" s="595"/>
      <c r="DW40" s="598">
        <v>0.9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123004</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255</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1278784</v>
      </c>
      <c r="CS42" s="594"/>
      <c r="CT42" s="594"/>
      <c r="CU42" s="594"/>
      <c r="CV42" s="594"/>
      <c r="CW42" s="594"/>
      <c r="CX42" s="594"/>
      <c r="CY42" s="595"/>
      <c r="CZ42" s="627">
        <v>32.799999999999997</v>
      </c>
      <c r="DA42" s="676"/>
      <c r="DB42" s="676"/>
      <c r="DC42" s="677"/>
      <c r="DD42" s="602">
        <v>373889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24789</v>
      </c>
      <c r="CS43" s="613"/>
      <c r="CT43" s="613"/>
      <c r="CU43" s="613"/>
      <c r="CV43" s="613"/>
      <c r="CW43" s="613"/>
      <c r="CX43" s="613"/>
      <c r="CY43" s="614"/>
      <c r="CZ43" s="627">
        <v>0.6</v>
      </c>
      <c r="DA43" s="628"/>
      <c r="DB43" s="628"/>
      <c r="DC43" s="629"/>
      <c r="DD43" s="602">
        <v>24789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1278784</v>
      </c>
      <c r="CS44" s="594"/>
      <c r="CT44" s="594"/>
      <c r="CU44" s="594"/>
      <c r="CV44" s="594"/>
      <c r="CW44" s="594"/>
      <c r="CX44" s="594"/>
      <c r="CY44" s="595"/>
      <c r="CZ44" s="627">
        <v>32.799999999999997</v>
      </c>
      <c r="DA44" s="676"/>
      <c r="DB44" s="676"/>
      <c r="DC44" s="677"/>
      <c r="DD44" s="602">
        <v>373889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660814</v>
      </c>
      <c r="CS45" s="613"/>
      <c r="CT45" s="613"/>
      <c r="CU45" s="613"/>
      <c r="CV45" s="613"/>
      <c r="CW45" s="613"/>
      <c r="CX45" s="613"/>
      <c r="CY45" s="614"/>
      <c r="CZ45" s="627">
        <v>16.899999999999999</v>
      </c>
      <c r="DA45" s="628"/>
      <c r="DB45" s="628"/>
      <c r="DC45" s="629"/>
      <c r="DD45" s="602">
        <v>78489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612967</v>
      </c>
      <c r="CS46" s="594"/>
      <c r="CT46" s="594"/>
      <c r="CU46" s="594"/>
      <c r="CV46" s="594"/>
      <c r="CW46" s="594"/>
      <c r="CX46" s="594"/>
      <c r="CY46" s="595"/>
      <c r="CZ46" s="627">
        <v>15.7</v>
      </c>
      <c r="DA46" s="676"/>
      <c r="DB46" s="676"/>
      <c r="DC46" s="677"/>
      <c r="DD46" s="602">
        <v>294797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321</v>
      </c>
      <c r="CS47" s="613"/>
      <c r="CT47" s="613"/>
      <c r="CU47" s="613"/>
      <c r="CV47" s="613"/>
      <c r="CW47" s="613"/>
      <c r="CX47" s="613"/>
      <c r="CY47" s="614"/>
      <c r="CZ47" s="627" t="s">
        <v>321</v>
      </c>
      <c r="DA47" s="628"/>
      <c r="DB47" s="628"/>
      <c r="DC47" s="629"/>
      <c r="DD47" s="602" t="s">
        <v>321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3901472</v>
      </c>
      <c r="CS49" s="661"/>
      <c r="CT49" s="661"/>
      <c r="CU49" s="661"/>
      <c r="CV49" s="661"/>
      <c r="CW49" s="661"/>
      <c r="CX49" s="661"/>
      <c r="CY49" s="688"/>
      <c r="CZ49" s="689">
        <v>100</v>
      </c>
      <c r="DA49" s="690"/>
      <c r="DB49" s="690"/>
      <c r="DC49" s="691"/>
      <c r="DD49" s="692">
        <v>2685124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4047</v>
      </c>
      <c r="R7" s="723"/>
      <c r="S7" s="723"/>
      <c r="T7" s="723"/>
      <c r="U7" s="723"/>
      <c r="V7" s="723">
        <v>3901</v>
      </c>
      <c r="W7" s="723"/>
      <c r="X7" s="723"/>
      <c r="Y7" s="723"/>
      <c r="Z7" s="723"/>
      <c r="AA7" s="723">
        <v>145</v>
      </c>
      <c r="AB7" s="723"/>
      <c r="AC7" s="723"/>
      <c r="AD7" s="723"/>
      <c r="AE7" s="724"/>
      <c r="AF7" s="725">
        <v>137</v>
      </c>
      <c r="AG7" s="726"/>
      <c r="AH7" s="726"/>
      <c r="AI7" s="726"/>
      <c r="AJ7" s="727"/>
      <c r="AK7" s="762">
        <v>0</v>
      </c>
      <c r="AL7" s="763"/>
      <c r="AM7" s="763"/>
      <c r="AN7" s="763"/>
      <c r="AO7" s="763"/>
      <c r="AP7" s="763">
        <v>2209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10</v>
      </c>
      <c r="CI7" s="760"/>
      <c r="CJ7" s="760"/>
      <c r="CK7" s="760"/>
      <c r="CL7" s="761"/>
      <c r="CM7" s="759">
        <v>59</v>
      </c>
      <c r="CN7" s="760"/>
      <c r="CO7" s="760"/>
      <c r="CP7" s="760"/>
      <c r="CQ7" s="761"/>
      <c r="CR7" s="759">
        <v>5</v>
      </c>
      <c r="CS7" s="760"/>
      <c r="CT7" s="760"/>
      <c r="CU7" s="760"/>
      <c r="CV7" s="761"/>
      <c r="CW7" s="759" t="s">
        <v>542</v>
      </c>
      <c r="CX7" s="760"/>
      <c r="CY7" s="760"/>
      <c r="CZ7" s="760"/>
      <c r="DA7" s="761"/>
      <c r="DB7" s="759" t="s">
        <v>542</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4046</v>
      </c>
      <c r="R23" s="782"/>
      <c r="S23" s="782"/>
      <c r="T23" s="782"/>
      <c r="U23" s="782"/>
      <c r="V23" s="782">
        <v>3901</v>
      </c>
      <c r="W23" s="782"/>
      <c r="X23" s="782"/>
      <c r="Y23" s="782"/>
      <c r="Z23" s="782"/>
      <c r="AA23" s="782">
        <v>145</v>
      </c>
      <c r="AB23" s="782"/>
      <c r="AC23" s="782"/>
      <c r="AD23" s="782"/>
      <c r="AE23" s="783"/>
      <c r="AF23" s="784">
        <v>137</v>
      </c>
      <c r="AG23" s="782"/>
      <c r="AH23" s="782"/>
      <c r="AI23" s="782"/>
      <c r="AJ23" s="785"/>
      <c r="AK23" s="786"/>
      <c r="AL23" s="787"/>
      <c r="AM23" s="787"/>
      <c r="AN23" s="787"/>
      <c r="AO23" s="787"/>
      <c r="AP23" s="782">
        <v>2209</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542</v>
      </c>
      <c r="R28" s="811"/>
      <c r="S28" s="811"/>
      <c r="T28" s="811"/>
      <c r="U28" s="811"/>
      <c r="V28" s="811">
        <v>479</v>
      </c>
      <c r="W28" s="811"/>
      <c r="X28" s="811"/>
      <c r="Y28" s="811"/>
      <c r="Z28" s="811"/>
      <c r="AA28" s="811">
        <v>63</v>
      </c>
      <c r="AB28" s="811"/>
      <c r="AC28" s="811"/>
      <c r="AD28" s="811"/>
      <c r="AE28" s="812"/>
      <c r="AF28" s="813">
        <v>63</v>
      </c>
      <c r="AG28" s="811"/>
      <c r="AH28" s="811"/>
      <c r="AI28" s="811"/>
      <c r="AJ28" s="814"/>
      <c r="AK28" s="815">
        <v>34</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435</v>
      </c>
      <c r="R29" s="747"/>
      <c r="S29" s="747"/>
      <c r="T29" s="747"/>
      <c r="U29" s="747"/>
      <c r="V29" s="747">
        <v>422</v>
      </c>
      <c r="W29" s="747"/>
      <c r="X29" s="747"/>
      <c r="Y29" s="747"/>
      <c r="Z29" s="747"/>
      <c r="AA29" s="747">
        <v>13</v>
      </c>
      <c r="AB29" s="747"/>
      <c r="AC29" s="747"/>
      <c r="AD29" s="747"/>
      <c r="AE29" s="748"/>
      <c r="AF29" s="749">
        <v>13</v>
      </c>
      <c r="AG29" s="750"/>
      <c r="AH29" s="750"/>
      <c r="AI29" s="750"/>
      <c r="AJ29" s="751"/>
      <c r="AK29" s="818">
        <v>70</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44</v>
      </c>
      <c r="R30" s="747"/>
      <c r="S30" s="747"/>
      <c r="T30" s="747"/>
      <c r="U30" s="747"/>
      <c r="V30" s="747">
        <v>44</v>
      </c>
      <c r="W30" s="747"/>
      <c r="X30" s="747"/>
      <c r="Y30" s="747"/>
      <c r="Z30" s="747"/>
      <c r="AA30" s="747">
        <v>0</v>
      </c>
      <c r="AB30" s="747"/>
      <c r="AC30" s="747"/>
      <c r="AD30" s="747"/>
      <c r="AE30" s="748"/>
      <c r="AF30" s="749">
        <v>0</v>
      </c>
      <c r="AG30" s="750"/>
      <c r="AH30" s="750"/>
      <c r="AI30" s="750"/>
      <c r="AJ30" s="751"/>
      <c r="AK30" s="818">
        <v>12</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151</v>
      </c>
      <c r="R31" s="747"/>
      <c r="S31" s="747"/>
      <c r="T31" s="747"/>
      <c r="U31" s="747"/>
      <c r="V31" s="747">
        <v>146</v>
      </c>
      <c r="W31" s="747"/>
      <c r="X31" s="747"/>
      <c r="Y31" s="747"/>
      <c r="Z31" s="747"/>
      <c r="AA31" s="747">
        <v>5</v>
      </c>
      <c r="AB31" s="747"/>
      <c r="AC31" s="747"/>
      <c r="AD31" s="747"/>
      <c r="AE31" s="748"/>
      <c r="AF31" s="749">
        <v>5</v>
      </c>
      <c r="AG31" s="750"/>
      <c r="AH31" s="750"/>
      <c r="AI31" s="750"/>
      <c r="AJ31" s="751"/>
      <c r="AK31" s="818">
        <v>20</v>
      </c>
      <c r="AL31" s="819"/>
      <c r="AM31" s="819"/>
      <c r="AN31" s="819"/>
      <c r="AO31" s="819"/>
      <c r="AP31" s="819">
        <v>805</v>
      </c>
      <c r="AQ31" s="819"/>
      <c r="AR31" s="819"/>
      <c r="AS31" s="819"/>
      <c r="AT31" s="819"/>
      <c r="AU31" s="819">
        <v>204</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388</v>
      </c>
      <c r="R32" s="747"/>
      <c r="S32" s="747"/>
      <c r="T32" s="747"/>
      <c r="U32" s="747"/>
      <c r="V32" s="747">
        <v>381</v>
      </c>
      <c r="W32" s="747"/>
      <c r="X32" s="747"/>
      <c r="Y32" s="747"/>
      <c r="Z32" s="747"/>
      <c r="AA32" s="747">
        <v>7</v>
      </c>
      <c r="AB32" s="747"/>
      <c r="AC32" s="747"/>
      <c r="AD32" s="747"/>
      <c r="AE32" s="748"/>
      <c r="AF32" s="749">
        <v>7</v>
      </c>
      <c r="AG32" s="750"/>
      <c r="AH32" s="750"/>
      <c r="AI32" s="750"/>
      <c r="AJ32" s="751"/>
      <c r="AK32" s="818">
        <v>236</v>
      </c>
      <c r="AL32" s="819"/>
      <c r="AM32" s="819"/>
      <c r="AN32" s="819"/>
      <c r="AO32" s="819"/>
      <c r="AP32" s="819">
        <v>2446</v>
      </c>
      <c r="AQ32" s="819"/>
      <c r="AR32" s="819"/>
      <c r="AS32" s="819"/>
      <c r="AT32" s="819"/>
      <c r="AU32" s="819">
        <v>2138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32</v>
      </c>
      <c r="R33" s="747"/>
      <c r="S33" s="747"/>
      <c r="T33" s="747"/>
      <c r="U33" s="747"/>
      <c r="V33" s="747">
        <v>32</v>
      </c>
      <c r="W33" s="747"/>
      <c r="X33" s="747"/>
      <c r="Y33" s="747"/>
      <c r="Z33" s="747"/>
      <c r="AA33" s="747">
        <v>0</v>
      </c>
      <c r="AB33" s="747"/>
      <c r="AC33" s="747"/>
      <c r="AD33" s="747"/>
      <c r="AE33" s="748"/>
      <c r="AF33" s="749">
        <v>0</v>
      </c>
      <c r="AG33" s="750"/>
      <c r="AH33" s="750"/>
      <c r="AI33" s="750"/>
      <c r="AJ33" s="751"/>
      <c r="AK33" s="818">
        <v>25</v>
      </c>
      <c r="AL33" s="819"/>
      <c r="AM33" s="819"/>
      <c r="AN33" s="819"/>
      <c r="AO33" s="819"/>
      <c r="AP33" s="819">
        <v>188</v>
      </c>
      <c r="AQ33" s="819"/>
      <c r="AR33" s="819"/>
      <c r="AS33" s="819"/>
      <c r="AT33" s="819"/>
      <c r="AU33" s="819">
        <v>173</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88</v>
      </c>
      <c r="AG63" s="830"/>
      <c r="AH63" s="830"/>
      <c r="AI63" s="830"/>
      <c r="AJ63" s="831"/>
      <c r="AK63" s="832"/>
      <c r="AL63" s="827"/>
      <c r="AM63" s="827"/>
      <c r="AN63" s="827"/>
      <c r="AO63" s="827"/>
      <c r="AP63" s="830">
        <v>3439</v>
      </c>
      <c r="AQ63" s="830"/>
      <c r="AR63" s="830"/>
      <c r="AS63" s="830"/>
      <c r="AT63" s="830"/>
      <c r="AU63" s="830">
        <v>2515</v>
      </c>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4316</v>
      </c>
      <c r="R68" s="854"/>
      <c r="S68" s="854"/>
      <c r="T68" s="854"/>
      <c r="U68" s="854"/>
      <c r="V68" s="854">
        <v>4199</v>
      </c>
      <c r="W68" s="854"/>
      <c r="X68" s="854"/>
      <c r="Y68" s="854"/>
      <c r="Z68" s="854"/>
      <c r="AA68" s="854">
        <v>117</v>
      </c>
      <c r="AB68" s="854"/>
      <c r="AC68" s="854"/>
      <c r="AD68" s="854"/>
      <c r="AE68" s="854"/>
      <c r="AF68" s="854">
        <v>110</v>
      </c>
      <c r="AG68" s="854"/>
      <c r="AH68" s="854"/>
      <c r="AI68" s="854"/>
      <c r="AJ68" s="854"/>
      <c r="AK68" s="854" t="s">
        <v>544</v>
      </c>
      <c r="AL68" s="854"/>
      <c r="AM68" s="854"/>
      <c r="AN68" s="854"/>
      <c r="AO68" s="854"/>
      <c r="AP68" s="854">
        <v>813</v>
      </c>
      <c r="AQ68" s="854"/>
      <c r="AR68" s="854"/>
      <c r="AS68" s="854"/>
      <c r="AT68" s="854"/>
      <c r="AU68" s="854">
        <v>24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7">
        <v>229</v>
      </c>
      <c r="R69" s="868"/>
      <c r="S69" s="868"/>
      <c r="T69" s="868"/>
      <c r="U69" s="869"/>
      <c r="V69" s="870">
        <v>223</v>
      </c>
      <c r="W69" s="868"/>
      <c r="X69" s="868"/>
      <c r="Y69" s="868"/>
      <c r="Z69" s="869"/>
      <c r="AA69" s="870">
        <v>6</v>
      </c>
      <c r="AB69" s="868"/>
      <c r="AC69" s="868"/>
      <c r="AD69" s="868"/>
      <c r="AE69" s="869"/>
      <c r="AF69" s="871">
        <v>6</v>
      </c>
      <c r="AG69" s="872"/>
      <c r="AH69" s="872"/>
      <c r="AI69" s="872"/>
      <c r="AJ69" s="873"/>
      <c r="AK69" s="870" t="s">
        <v>544</v>
      </c>
      <c r="AL69" s="868"/>
      <c r="AM69" s="868"/>
      <c r="AN69" s="868"/>
      <c r="AO69" s="869"/>
      <c r="AP69" s="871" t="s">
        <v>544</v>
      </c>
      <c r="AQ69" s="872"/>
      <c r="AR69" s="872"/>
      <c r="AS69" s="872"/>
      <c r="AT69" s="873"/>
      <c r="AU69" s="874" t="s">
        <v>544</v>
      </c>
      <c r="AV69" s="875"/>
      <c r="AW69" s="875"/>
      <c r="AX69" s="875"/>
      <c r="AY69" s="876"/>
      <c r="AZ69" s="877"/>
      <c r="BA69" s="877"/>
      <c r="BB69" s="877"/>
      <c r="BC69" s="877"/>
      <c r="BD69" s="87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1945</v>
      </c>
      <c r="R70" s="865"/>
      <c r="S70" s="865"/>
      <c r="T70" s="865"/>
      <c r="U70" s="865"/>
      <c r="V70" s="865">
        <v>1877</v>
      </c>
      <c r="W70" s="865"/>
      <c r="X70" s="865"/>
      <c r="Y70" s="865"/>
      <c r="Z70" s="865"/>
      <c r="AA70" s="865">
        <v>67</v>
      </c>
      <c r="AB70" s="865"/>
      <c r="AC70" s="865"/>
      <c r="AD70" s="865"/>
      <c r="AE70" s="865"/>
      <c r="AF70" s="866">
        <v>67</v>
      </c>
      <c r="AG70" s="866"/>
      <c r="AH70" s="866"/>
      <c r="AI70" s="866"/>
      <c r="AJ70" s="866"/>
      <c r="AK70" s="865">
        <v>130</v>
      </c>
      <c r="AL70" s="865"/>
      <c r="AM70" s="865"/>
      <c r="AN70" s="865"/>
      <c r="AO70" s="865"/>
      <c r="AP70" s="866" t="s">
        <v>544</v>
      </c>
      <c r="AQ70" s="866"/>
      <c r="AR70" s="866"/>
      <c r="AS70" s="866"/>
      <c r="AT70" s="866"/>
      <c r="AU70" s="879" t="s">
        <v>544</v>
      </c>
      <c r="AV70" s="879"/>
      <c r="AW70" s="879"/>
      <c r="AX70" s="879"/>
      <c r="AY70" s="879"/>
      <c r="AZ70" s="877"/>
      <c r="BA70" s="877"/>
      <c r="BB70" s="877"/>
      <c r="BC70" s="877"/>
      <c r="BD70" s="87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265354</v>
      </c>
      <c r="R71" s="865"/>
      <c r="S71" s="865"/>
      <c r="T71" s="865"/>
      <c r="U71" s="865"/>
      <c r="V71" s="865">
        <v>251109</v>
      </c>
      <c r="W71" s="865"/>
      <c r="X71" s="865"/>
      <c r="Y71" s="865"/>
      <c r="Z71" s="865"/>
      <c r="AA71" s="865">
        <v>14245</v>
      </c>
      <c r="AB71" s="865"/>
      <c r="AC71" s="865"/>
      <c r="AD71" s="865"/>
      <c r="AE71" s="865"/>
      <c r="AF71" s="866">
        <v>14245</v>
      </c>
      <c r="AG71" s="866"/>
      <c r="AH71" s="866"/>
      <c r="AI71" s="866"/>
      <c r="AJ71" s="866"/>
      <c r="AK71" s="865">
        <v>3299</v>
      </c>
      <c r="AL71" s="865"/>
      <c r="AM71" s="865"/>
      <c r="AN71" s="865"/>
      <c r="AO71" s="865"/>
      <c r="AP71" s="866" t="s">
        <v>544</v>
      </c>
      <c r="AQ71" s="866"/>
      <c r="AR71" s="866"/>
      <c r="AS71" s="866"/>
      <c r="AT71" s="866"/>
      <c r="AU71" s="879" t="s">
        <v>544</v>
      </c>
      <c r="AV71" s="879"/>
      <c r="AW71" s="879"/>
      <c r="AX71" s="879"/>
      <c r="AY71" s="879"/>
      <c r="AZ71" s="877"/>
      <c r="BA71" s="877"/>
      <c r="BB71" s="877"/>
      <c r="BC71" s="877"/>
      <c r="BD71" s="87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7718</v>
      </c>
      <c r="R72" s="865"/>
      <c r="S72" s="865"/>
      <c r="T72" s="865"/>
      <c r="U72" s="865"/>
      <c r="V72" s="865">
        <v>7166</v>
      </c>
      <c r="W72" s="865"/>
      <c r="X72" s="865"/>
      <c r="Y72" s="865"/>
      <c r="Z72" s="865"/>
      <c r="AA72" s="865">
        <v>552</v>
      </c>
      <c r="AB72" s="865"/>
      <c r="AC72" s="865"/>
      <c r="AD72" s="865"/>
      <c r="AE72" s="865"/>
      <c r="AF72" s="866">
        <v>552</v>
      </c>
      <c r="AG72" s="866"/>
      <c r="AH72" s="866"/>
      <c r="AI72" s="866"/>
      <c r="AJ72" s="866"/>
      <c r="AK72" s="865">
        <v>1420</v>
      </c>
      <c r="AL72" s="865"/>
      <c r="AM72" s="865"/>
      <c r="AN72" s="865"/>
      <c r="AO72" s="865"/>
      <c r="AP72" s="866" t="s">
        <v>544</v>
      </c>
      <c r="AQ72" s="866"/>
      <c r="AR72" s="866"/>
      <c r="AS72" s="866"/>
      <c r="AT72" s="866"/>
      <c r="AU72" s="879" t="s">
        <v>544</v>
      </c>
      <c r="AV72" s="879"/>
      <c r="AW72" s="879"/>
      <c r="AX72" s="879"/>
      <c r="AY72" s="879"/>
      <c r="AZ72" s="877"/>
      <c r="BA72" s="877"/>
      <c r="BB72" s="877"/>
      <c r="BC72" s="877"/>
      <c r="BD72" s="87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13</v>
      </c>
      <c r="R73" s="865"/>
      <c r="S73" s="865"/>
      <c r="T73" s="865"/>
      <c r="U73" s="865"/>
      <c r="V73" s="865">
        <v>13</v>
      </c>
      <c r="W73" s="865"/>
      <c r="X73" s="865"/>
      <c r="Y73" s="865"/>
      <c r="Z73" s="865"/>
      <c r="AA73" s="865">
        <v>0</v>
      </c>
      <c r="AB73" s="865"/>
      <c r="AC73" s="865"/>
      <c r="AD73" s="865"/>
      <c r="AE73" s="865"/>
      <c r="AF73" s="866">
        <v>1</v>
      </c>
      <c r="AG73" s="866"/>
      <c r="AH73" s="866"/>
      <c r="AI73" s="866"/>
      <c r="AJ73" s="866"/>
      <c r="AK73" s="865">
        <v>7</v>
      </c>
      <c r="AL73" s="865"/>
      <c r="AM73" s="865"/>
      <c r="AN73" s="865"/>
      <c r="AO73" s="865"/>
      <c r="AP73" s="866" t="s">
        <v>544</v>
      </c>
      <c r="AQ73" s="866"/>
      <c r="AR73" s="866"/>
      <c r="AS73" s="866"/>
      <c r="AT73" s="866"/>
      <c r="AU73" s="879" t="s">
        <v>544</v>
      </c>
      <c r="AV73" s="879"/>
      <c r="AW73" s="879"/>
      <c r="AX73" s="879"/>
      <c r="AY73" s="879"/>
      <c r="AZ73" s="877"/>
      <c r="BA73" s="877"/>
      <c r="BB73" s="877"/>
      <c r="BC73" s="877"/>
      <c r="BD73" s="87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534</v>
      </c>
      <c r="C74" s="862"/>
      <c r="D74" s="862"/>
      <c r="E74" s="862"/>
      <c r="F74" s="862"/>
      <c r="G74" s="862"/>
      <c r="H74" s="862"/>
      <c r="I74" s="862"/>
      <c r="J74" s="862"/>
      <c r="K74" s="862"/>
      <c r="L74" s="862"/>
      <c r="M74" s="862"/>
      <c r="N74" s="862"/>
      <c r="O74" s="862"/>
      <c r="P74" s="863"/>
      <c r="Q74" s="880">
        <v>48</v>
      </c>
      <c r="R74" s="819"/>
      <c r="S74" s="819"/>
      <c r="T74" s="819"/>
      <c r="U74" s="819"/>
      <c r="V74" s="819">
        <v>40</v>
      </c>
      <c r="W74" s="819"/>
      <c r="X74" s="819"/>
      <c r="Y74" s="819"/>
      <c r="Z74" s="819"/>
      <c r="AA74" s="819">
        <v>8</v>
      </c>
      <c r="AB74" s="819"/>
      <c r="AC74" s="819"/>
      <c r="AD74" s="819"/>
      <c r="AE74" s="819"/>
      <c r="AF74" s="819">
        <v>6</v>
      </c>
      <c r="AG74" s="819"/>
      <c r="AH74" s="819"/>
      <c r="AI74" s="819"/>
      <c r="AJ74" s="819"/>
      <c r="AK74" s="819" t="s">
        <v>544</v>
      </c>
      <c r="AL74" s="819"/>
      <c r="AM74" s="819"/>
      <c r="AN74" s="819"/>
      <c r="AO74" s="819"/>
      <c r="AP74" s="819" t="s">
        <v>544</v>
      </c>
      <c r="AQ74" s="819"/>
      <c r="AR74" s="819"/>
      <c r="AS74" s="819"/>
      <c r="AT74" s="819"/>
      <c r="AU74" s="819" t="s">
        <v>544</v>
      </c>
      <c r="AV74" s="819"/>
      <c r="AW74" s="819"/>
      <c r="AX74" s="819"/>
      <c r="AY74" s="819"/>
      <c r="AZ74" s="877"/>
      <c r="BA74" s="877"/>
      <c r="BB74" s="877"/>
      <c r="BC74" s="877"/>
      <c r="BD74" s="87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535</v>
      </c>
      <c r="C75" s="862"/>
      <c r="D75" s="862"/>
      <c r="E75" s="862"/>
      <c r="F75" s="862"/>
      <c r="G75" s="862"/>
      <c r="H75" s="862"/>
      <c r="I75" s="862"/>
      <c r="J75" s="862"/>
      <c r="K75" s="862"/>
      <c r="L75" s="862"/>
      <c r="M75" s="862"/>
      <c r="N75" s="862"/>
      <c r="O75" s="862"/>
      <c r="P75" s="863"/>
      <c r="Q75" s="880">
        <v>379</v>
      </c>
      <c r="R75" s="819"/>
      <c r="S75" s="819"/>
      <c r="T75" s="819"/>
      <c r="U75" s="819"/>
      <c r="V75" s="819">
        <v>340</v>
      </c>
      <c r="W75" s="819"/>
      <c r="X75" s="819"/>
      <c r="Y75" s="819"/>
      <c r="Z75" s="819"/>
      <c r="AA75" s="819">
        <v>39</v>
      </c>
      <c r="AB75" s="819"/>
      <c r="AC75" s="819"/>
      <c r="AD75" s="819"/>
      <c r="AE75" s="819"/>
      <c r="AF75" s="819">
        <v>39</v>
      </c>
      <c r="AG75" s="819"/>
      <c r="AH75" s="819"/>
      <c r="AI75" s="819"/>
      <c r="AJ75" s="819"/>
      <c r="AK75" s="819" t="s">
        <v>544</v>
      </c>
      <c r="AL75" s="819"/>
      <c r="AM75" s="819"/>
      <c r="AN75" s="819"/>
      <c r="AO75" s="819"/>
      <c r="AP75" s="819">
        <v>629</v>
      </c>
      <c r="AQ75" s="819"/>
      <c r="AR75" s="819"/>
      <c r="AS75" s="819"/>
      <c r="AT75" s="819"/>
      <c r="AU75" s="819">
        <v>21</v>
      </c>
      <c r="AV75" s="819"/>
      <c r="AW75" s="819"/>
      <c r="AX75" s="819"/>
      <c r="AY75" s="819"/>
      <c r="AZ75" s="877"/>
      <c r="BA75" s="877"/>
      <c r="BB75" s="877"/>
      <c r="BC75" s="877"/>
      <c r="BD75" s="87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536</v>
      </c>
      <c r="C76" s="862"/>
      <c r="D76" s="862"/>
      <c r="E76" s="862"/>
      <c r="F76" s="862"/>
      <c r="G76" s="862"/>
      <c r="H76" s="862"/>
      <c r="I76" s="862"/>
      <c r="J76" s="862"/>
      <c r="K76" s="862"/>
      <c r="L76" s="862"/>
      <c r="M76" s="862"/>
      <c r="N76" s="862"/>
      <c r="O76" s="862"/>
      <c r="P76" s="863"/>
      <c r="Q76" s="880">
        <v>4435</v>
      </c>
      <c r="R76" s="819"/>
      <c r="S76" s="819"/>
      <c r="T76" s="819"/>
      <c r="U76" s="819"/>
      <c r="V76" s="819">
        <v>4391</v>
      </c>
      <c r="W76" s="819"/>
      <c r="X76" s="819"/>
      <c r="Y76" s="819"/>
      <c r="Z76" s="819"/>
      <c r="AA76" s="819">
        <v>44</v>
      </c>
      <c r="AB76" s="819"/>
      <c r="AC76" s="819"/>
      <c r="AD76" s="819"/>
      <c r="AE76" s="819"/>
      <c r="AF76" s="819">
        <v>44</v>
      </c>
      <c r="AG76" s="819"/>
      <c r="AH76" s="819"/>
      <c r="AI76" s="819"/>
      <c r="AJ76" s="819"/>
      <c r="AK76" s="819">
        <v>89</v>
      </c>
      <c r="AL76" s="819"/>
      <c r="AM76" s="819"/>
      <c r="AN76" s="819"/>
      <c r="AO76" s="819"/>
      <c r="AP76" s="819">
        <v>391</v>
      </c>
      <c r="AQ76" s="819"/>
      <c r="AR76" s="819"/>
      <c r="AS76" s="819"/>
      <c r="AT76" s="819"/>
      <c r="AU76" s="819" t="s">
        <v>545</v>
      </c>
      <c r="AV76" s="819"/>
      <c r="AW76" s="819"/>
      <c r="AX76" s="819"/>
      <c r="AY76" s="819"/>
      <c r="AZ76" s="877"/>
      <c r="BA76" s="877"/>
      <c r="BB76" s="877"/>
      <c r="BC76" s="877"/>
      <c r="BD76" s="87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537</v>
      </c>
      <c r="C77" s="862"/>
      <c r="D77" s="862"/>
      <c r="E77" s="862"/>
      <c r="F77" s="862"/>
      <c r="G77" s="862"/>
      <c r="H77" s="862"/>
      <c r="I77" s="862"/>
      <c r="J77" s="862"/>
      <c r="K77" s="862"/>
      <c r="L77" s="862"/>
      <c r="M77" s="862"/>
      <c r="N77" s="862"/>
      <c r="O77" s="862"/>
      <c r="P77" s="863"/>
      <c r="Q77" s="880">
        <v>176</v>
      </c>
      <c r="R77" s="819"/>
      <c r="S77" s="819"/>
      <c r="T77" s="819"/>
      <c r="U77" s="819"/>
      <c r="V77" s="819">
        <v>170</v>
      </c>
      <c r="W77" s="819"/>
      <c r="X77" s="819"/>
      <c r="Y77" s="819"/>
      <c r="Z77" s="819"/>
      <c r="AA77" s="819">
        <v>6</v>
      </c>
      <c r="AB77" s="819"/>
      <c r="AC77" s="819"/>
      <c r="AD77" s="819"/>
      <c r="AE77" s="819"/>
      <c r="AF77" s="819">
        <v>5</v>
      </c>
      <c r="AG77" s="819"/>
      <c r="AH77" s="819"/>
      <c r="AI77" s="819"/>
      <c r="AJ77" s="819"/>
      <c r="AK77" s="819" t="s">
        <v>544</v>
      </c>
      <c r="AL77" s="819"/>
      <c r="AM77" s="819"/>
      <c r="AN77" s="819"/>
      <c r="AO77" s="819"/>
      <c r="AP77" s="819">
        <v>174</v>
      </c>
      <c r="AQ77" s="819"/>
      <c r="AR77" s="819"/>
      <c r="AS77" s="819"/>
      <c r="AT77" s="819"/>
      <c r="AU77" s="819">
        <v>118</v>
      </c>
      <c r="AV77" s="819"/>
      <c r="AW77" s="819"/>
      <c r="AX77" s="819"/>
      <c r="AY77" s="819"/>
      <c r="AZ77" s="877"/>
      <c r="BA77" s="877"/>
      <c r="BB77" s="877"/>
      <c r="BC77" s="877"/>
      <c r="BD77" s="87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538</v>
      </c>
      <c r="C78" s="862"/>
      <c r="D78" s="862"/>
      <c r="E78" s="862"/>
      <c r="F78" s="862"/>
      <c r="G78" s="862"/>
      <c r="H78" s="862"/>
      <c r="I78" s="862"/>
      <c r="J78" s="862"/>
      <c r="K78" s="862"/>
      <c r="L78" s="862"/>
      <c r="M78" s="862"/>
      <c r="N78" s="862"/>
      <c r="O78" s="862"/>
      <c r="P78" s="863"/>
      <c r="Q78" s="880">
        <v>3846</v>
      </c>
      <c r="R78" s="819"/>
      <c r="S78" s="819"/>
      <c r="T78" s="819"/>
      <c r="U78" s="819"/>
      <c r="V78" s="819">
        <v>3637</v>
      </c>
      <c r="W78" s="819"/>
      <c r="X78" s="819"/>
      <c r="Y78" s="819"/>
      <c r="Z78" s="819"/>
      <c r="AA78" s="819">
        <v>209</v>
      </c>
      <c r="AB78" s="819"/>
      <c r="AC78" s="819"/>
      <c r="AD78" s="819"/>
      <c r="AE78" s="819"/>
      <c r="AF78" s="819">
        <v>209</v>
      </c>
      <c r="AG78" s="819"/>
      <c r="AH78" s="819"/>
      <c r="AI78" s="819"/>
      <c r="AJ78" s="819"/>
      <c r="AK78" s="819">
        <v>533</v>
      </c>
      <c r="AL78" s="819"/>
      <c r="AM78" s="819"/>
      <c r="AN78" s="819"/>
      <c r="AO78" s="819"/>
      <c r="AP78" s="819">
        <v>1129</v>
      </c>
      <c r="AQ78" s="819"/>
      <c r="AR78" s="819"/>
      <c r="AS78" s="819"/>
      <c r="AT78" s="819"/>
      <c r="AU78" s="819">
        <v>23</v>
      </c>
      <c r="AV78" s="819"/>
      <c r="AW78" s="819"/>
      <c r="AX78" s="819"/>
      <c r="AY78" s="819"/>
      <c r="AZ78" s="877"/>
      <c r="BA78" s="877"/>
      <c r="BB78" s="877"/>
      <c r="BC78" s="877"/>
      <c r="BD78" s="87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539</v>
      </c>
      <c r="C79" s="862"/>
      <c r="D79" s="862"/>
      <c r="E79" s="862"/>
      <c r="F79" s="862"/>
      <c r="G79" s="862"/>
      <c r="H79" s="862"/>
      <c r="I79" s="862"/>
      <c r="J79" s="862"/>
      <c r="K79" s="862"/>
      <c r="L79" s="862"/>
      <c r="M79" s="862"/>
      <c r="N79" s="862"/>
      <c r="O79" s="862"/>
      <c r="P79" s="863"/>
      <c r="Q79" s="880">
        <v>521</v>
      </c>
      <c r="R79" s="819"/>
      <c r="S79" s="819"/>
      <c r="T79" s="819"/>
      <c r="U79" s="819"/>
      <c r="V79" s="819">
        <v>510</v>
      </c>
      <c r="W79" s="819"/>
      <c r="X79" s="819"/>
      <c r="Y79" s="819"/>
      <c r="Z79" s="819"/>
      <c r="AA79" s="819">
        <v>11</v>
      </c>
      <c r="AB79" s="819"/>
      <c r="AC79" s="819"/>
      <c r="AD79" s="819"/>
      <c r="AE79" s="819"/>
      <c r="AF79" s="819">
        <v>12</v>
      </c>
      <c r="AG79" s="819"/>
      <c r="AH79" s="819"/>
      <c r="AI79" s="819"/>
      <c r="AJ79" s="819"/>
      <c r="AK79" s="819">
        <v>187</v>
      </c>
      <c r="AL79" s="819"/>
      <c r="AM79" s="819"/>
      <c r="AN79" s="819"/>
      <c r="AO79" s="819"/>
      <c r="AP79" s="819" t="s">
        <v>544</v>
      </c>
      <c r="AQ79" s="819"/>
      <c r="AR79" s="819"/>
      <c r="AS79" s="819"/>
      <c r="AT79" s="819"/>
      <c r="AU79" s="819" t="s">
        <v>544</v>
      </c>
      <c r="AV79" s="819"/>
      <c r="AW79" s="819"/>
      <c r="AX79" s="819"/>
      <c r="AY79" s="819"/>
      <c r="AZ79" s="877"/>
      <c r="BA79" s="877"/>
      <c r="BB79" s="877"/>
      <c r="BC79" s="877"/>
      <c r="BD79" s="87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540</v>
      </c>
      <c r="C80" s="862"/>
      <c r="D80" s="862"/>
      <c r="E80" s="862"/>
      <c r="F80" s="862"/>
      <c r="G80" s="862"/>
      <c r="H80" s="862"/>
      <c r="I80" s="862"/>
      <c r="J80" s="862"/>
      <c r="K80" s="862"/>
      <c r="L80" s="862"/>
      <c r="M80" s="862"/>
      <c r="N80" s="862"/>
      <c r="O80" s="862"/>
      <c r="P80" s="863"/>
      <c r="Q80" s="864">
        <v>190</v>
      </c>
      <c r="R80" s="865"/>
      <c r="S80" s="865"/>
      <c r="T80" s="865"/>
      <c r="U80" s="865"/>
      <c r="V80" s="865">
        <v>187</v>
      </c>
      <c r="W80" s="865"/>
      <c r="X80" s="865"/>
      <c r="Y80" s="865"/>
      <c r="Z80" s="865"/>
      <c r="AA80" s="865">
        <v>4</v>
      </c>
      <c r="AB80" s="865"/>
      <c r="AC80" s="865"/>
      <c r="AD80" s="865"/>
      <c r="AE80" s="865"/>
      <c r="AF80" s="866">
        <v>4</v>
      </c>
      <c r="AG80" s="866"/>
      <c r="AH80" s="866"/>
      <c r="AI80" s="866"/>
      <c r="AJ80" s="866"/>
      <c r="AK80" s="865" t="s">
        <v>544</v>
      </c>
      <c r="AL80" s="865"/>
      <c r="AM80" s="865"/>
      <c r="AN80" s="865"/>
      <c r="AO80" s="865"/>
      <c r="AP80" s="866" t="s">
        <v>544</v>
      </c>
      <c r="AQ80" s="866"/>
      <c r="AR80" s="866"/>
      <c r="AS80" s="866"/>
      <c r="AT80" s="866"/>
      <c r="AU80" s="879" t="s">
        <v>544</v>
      </c>
      <c r="AV80" s="879"/>
      <c r="AW80" s="879"/>
      <c r="AX80" s="879"/>
      <c r="AY80" s="879"/>
      <c r="AZ80" s="877"/>
      <c r="BA80" s="877"/>
      <c r="BB80" s="877"/>
      <c r="BC80" s="877"/>
      <c r="BD80" s="87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80"/>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7"/>
      <c r="BA81" s="877"/>
      <c r="BB81" s="877"/>
      <c r="BC81" s="877"/>
      <c r="BD81" s="87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80"/>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7"/>
      <c r="BA82" s="877"/>
      <c r="BB82" s="877"/>
      <c r="BC82" s="877"/>
      <c r="BD82" s="87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80"/>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7"/>
      <c r="BA83" s="877"/>
      <c r="BB83" s="877"/>
      <c r="BC83" s="877"/>
      <c r="BD83" s="87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80"/>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7"/>
      <c r="BA84" s="877"/>
      <c r="BB84" s="877"/>
      <c r="BC84" s="877"/>
      <c r="BD84" s="87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80"/>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7"/>
      <c r="BA85" s="877"/>
      <c r="BB85" s="877"/>
      <c r="BC85" s="877"/>
      <c r="BD85" s="87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80"/>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7"/>
      <c r="BA86" s="877"/>
      <c r="BB86" s="877"/>
      <c r="BC86" s="877"/>
      <c r="BD86" s="87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SUM(AF68:AJ80)</f>
        <v>15300</v>
      </c>
      <c r="AG88" s="830"/>
      <c r="AH88" s="830"/>
      <c r="AI88" s="830"/>
      <c r="AJ88" s="830"/>
      <c r="AK88" s="827"/>
      <c r="AL88" s="827"/>
      <c r="AM88" s="827"/>
      <c r="AN88" s="827"/>
      <c r="AO88" s="827"/>
      <c r="AP88" s="830">
        <v>2745</v>
      </c>
      <c r="AQ88" s="830"/>
      <c r="AR88" s="830"/>
      <c r="AS88" s="830"/>
      <c r="AT88" s="830"/>
      <c r="AU88" s="830">
        <v>186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88"/>
      <c r="CI102" s="889"/>
      <c r="CJ102" s="889"/>
      <c r="CK102" s="889"/>
      <c r="CL102" s="890"/>
      <c r="CM102" s="888"/>
      <c r="CN102" s="889"/>
      <c r="CO102" s="889"/>
      <c r="CP102" s="889"/>
      <c r="CQ102" s="890"/>
      <c r="CR102" s="891">
        <v>5</v>
      </c>
      <c r="CS102" s="838"/>
      <c r="CT102" s="838"/>
      <c r="CU102" s="838"/>
      <c r="CV102" s="892"/>
      <c r="CW102" s="891" t="s">
        <v>474</v>
      </c>
      <c r="CX102" s="838"/>
      <c r="CY102" s="838"/>
      <c r="CZ102" s="838"/>
      <c r="DA102" s="892"/>
      <c r="DB102" s="891" t="s">
        <v>474</v>
      </c>
      <c r="DC102" s="838"/>
      <c r="DD102" s="838"/>
      <c r="DE102" s="838"/>
      <c r="DF102" s="892"/>
      <c r="DG102" s="891" t="s">
        <v>474</v>
      </c>
      <c r="DH102" s="838"/>
      <c r="DI102" s="838"/>
      <c r="DJ102" s="838"/>
      <c r="DK102" s="892"/>
      <c r="DL102" s="891" t="s">
        <v>474</v>
      </c>
      <c r="DM102" s="838"/>
      <c r="DN102" s="838"/>
      <c r="DO102" s="838"/>
      <c r="DP102" s="892"/>
      <c r="DQ102" s="891" t="s">
        <v>474</v>
      </c>
      <c r="DR102" s="838"/>
      <c r="DS102" s="838"/>
      <c r="DT102" s="838"/>
      <c r="DU102" s="892"/>
      <c r="DV102" s="917"/>
      <c r="DW102" s="918"/>
      <c r="DX102" s="918"/>
      <c r="DY102" s="918"/>
      <c r="DZ102" s="91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0" t="s">
        <v>393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1" t="s">
        <v>394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2" t="s">
        <v>397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398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97" customFormat="1" ht="26.25" customHeight="1" x14ac:dyDescent="0.15">
      <c r="A109" s="915" t="s">
        <v>399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400</v>
      </c>
      <c r="AB109" s="894"/>
      <c r="AC109" s="894"/>
      <c r="AD109" s="894"/>
      <c r="AE109" s="895"/>
      <c r="AF109" s="893" t="s">
        <v>287</v>
      </c>
      <c r="AG109" s="894"/>
      <c r="AH109" s="894"/>
      <c r="AI109" s="894"/>
      <c r="AJ109" s="895"/>
      <c r="AK109" s="893" t="s">
        <v>286</v>
      </c>
      <c r="AL109" s="894"/>
      <c r="AM109" s="894"/>
      <c r="AN109" s="894"/>
      <c r="AO109" s="895"/>
      <c r="AP109" s="893" t="s">
        <v>401</v>
      </c>
      <c r="AQ109" s="894"/>
      <c r="AR109" s="894"/>
      <c r="AS109" s="894"/>
      <c r="AT109" s="896"/>
      <c r="AU109" s="915" t="s">
        <v>399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400</v>
      </c>
      <c r="BR109" s="894"/>
      <c r="BS109" s="894"/>
      <c r="BT109" s="894"/>
      <c r="BU109" s="895"/>
      <c r="BV109" s="893" t="s">
        <v>287</v>
      </c>
      <c r="BW109" s="894"/>
      <c r="BX109" s="894"/>
      <c r="BY109" s="894"/>
      <c r="BZ109" s="895"/>
      <c r="CA109" s="893" t="s">
        <v>286</v>
      </c>
      <c r="CB109" s="894"/>
      <c r="CC109" s="894"/>
      <c r="CD109" s="894"/>
      <c r="CE109" s="895"/>
      <c r="CF109" s="916" t="s">
        <v>401</v>
      </c>
      <c r="CG109" s="916"/>
      <c r="CH109" s="916"/>
      <c r="CI109" s="916"/>
      <c r="CJ109" s="916"/>
      <c r="CK109" s="893" t="s">
        <v>402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400</v>
      </c>
      <c r="DH109" s="894"/>
      <c r="DI109" s="894"/>
      <c r="DJ109" s="894"/>
      <c r="DK109" s="895"/>
      <c r="DL109" s="893" t="s">
        <v>287</v>
      </c>
      <c r="DM109" s="894"/>
      <c r="DN109" s="894"/>
      <c r="DO109" s="894"/>
      <c r="DP109" s="895"/>
      <c r="DQ109" s="893" t="s">
        <v>286</v>
      </c>
      <c r="DR109" s="894"/>
      <c r="DS109" s="894"/>
      <c r="DT109" s="894"/>
      <c r="DU109" s="895"/>
      <c r="DV109" s="893" t="s">
        <v>401</v>
      </c>
      <c r="DW109" s="894"/>
      <c r="DX109" s="894"/>
      <c r="DY109" s="894"/>
      <c r="DZ109" s="896"/>
    </row>
    <row r="110" spans="1:131" s="197" customFormat="1" ht="26.25" customHeight="1" x14ac:dyDescent="0.15">
      <c r="A110" s="897" t="s">
        <v>403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250082</v>
      </c>
      <c r="AB110" s="901"/>
      <c r="AC110" s="901"/>
      <c r="AD110" s="901"/>
      <c r="AE110" s="902"/>
      <c r="AF110" s="903">
        <v>228564</v>
      </c>
      <c r="AG110" s="901"/>
      <c r="AH110" s="901"/>
      <c r="AI110" s="901"/>
      <c r="AJ110" s="902"/>
      <c r="AK110" s="903">
        <v>218622</v>
      </c>
      <c r="AL110" s="901"/>
      <c r="AM110" s="901"/>
      <c r="AN110" s="901"/>
      <c r="AO110" s="902"/>
      <c r="AP110" s="904">
        <v>12.8</v>
      </c>
      <c r="AQ110" s="905"/>
      <c r="AR110" s="905"/>
      <c r="AS110" s="905"/>
      <c r="AT110" s="906"/>
      <c r="AU110" s="907" t="s">
        <v>61</v>
      </c>
      <c r="AV110" s="908"/>
      <c r="AW110" s="908"/>
      <c r="AX110" s="908"/>
      <c r="AY110" s="909"/>
      <c r="AZ110" s="951" t="s">
        <v>404</v>
      </c>
      <c r="BA110" s="898"/>
      <c r="BB110" s="898"/>
      <c r="BC110" s="898"/>
      <c r="BD110" s="898"/>
      <c r="BE110" s="898"/>
      <c r="BF110" s="898"/>
      <c r="BG110" s="898"/>
      <c r="BH110" s="898"/>
      <c r="BI110" s="898"/>
      <c r="BJ110" s="898"/>
      <c r="BK110" s="898"/>
      <c r="BL110" s="898"/>
      <c r="BM110" s="898"/>
      <c r="BN110" s="898"/>
      <c r="BO110" s="898"/>
      <c r="BP110" s="899"/>
      <c r="BQ110" s="937">
        <v>1991430</v>
      </c>
      <c r="BR110" s="938"/>
      <c r="BS110" s="938"/>
      <c r="BT110" s="938"/>
      <c r="BU110" s="938"/>
      <c r="BV110" s="938">
        <v>2056347</v>
      </c>
      <c r="BW110" s="938"/>
      <c r="BX110" s="938"/>
      <c r="BY110" s="938"/>
      <c r="BZ110" s="938"/>
      <c r="CA110" s="938">
        <v>2208907</v>
      </c>
      <c r="CB110" s="938"/>
      <c r="CC110" s="938"/>
      <c r="CD110" s="938"/>
      <c r="CE110" s="938"/>
      <c r="CF110" s="952">
        <v>129.69999999999999</v>
      </c>
      <c r="CG110" s="953"/>
      <c r="CH110" s="953"/>
      <c r="CI110" s="953"/>
      <c r="CJ110" s="953"/>
      <c r="CK110" s="954" t="s">
        <v>405</v>
      </c>
      <c r="CL110" s="955"/>
      <c r="CM110" s="934" t="s">
        <v>406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t="s">
        <v>221</v>
      </c>
      <c r="DH110" s="938"/>
      <c r="DI110" s="938"/>
      <c r="DJ110" s="938"/>
      <c r="DK110" s="938"/>
      <c r="DL110" s="938" t="s">
        <v>221</v>
      </c>
      <c r="DM110" s="938"/>
      <c r="DN110" s="938"/>
      <c r="DO110" s="938"/>
      <c r="DP110" s="938"/>
      <c r="DQ110" s="938" t="s">
        <v>221</v>
      </c>
      <c r="DR110" s="938"/>
      <c r="DS110" s="938"/>
      <c r="DT110" s="938"/>
      <c r="DU110" s="938"/>
      <c r="DV110" s="939" t="s">
        <v>221</v>
      </c>
      <c r="DW110" s="939"/>
      <c r="DX110" s="939"/>
      <c r="DY110" s="939"/>
      <c r="DZ110" s="940"/>
    </row>
    <row r="111" spans="1:131" s="197" customFormat="1" ht="26.25" customHeight="1" x14ac:dyDescent="0.15">
      <c r="A111" s="941" t="s">
        <v>407</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221</v>
      </c>
      <c r="AB111" s="945"/>
      <c r="AC111" s="945"/>
      <c r="AD111" s="945"/>
      <c r="AE111" s="946"/>
      <c r="AF111" s="947" t="s">
        <v>221</v>
      </c>
      <c r="AG111" s="945"/>
      <c r="AH111" s="945"/>
      <c r="AI111" s="945"/>
      <c r="AJ111" s="946"/>
      <c r="AK111" s="947" t="s">
        <v>221</v>
      </c>
      <c r="AL111" s="945"/>
      <c r="AM111" s="945"/>
      <c r="AN111" s="945"/>
      <c r="AO111" s="946"/>
      <c r="AP111" s="948" t="s">
        <v>221</v>
      </c>
      <c r="AQ111" s="949"/>
      <c r="AR111" s="949"/>
      <c r="AS111" s="949"/>
      <c r="AT111" s="950"/>
      <c r="AU111" s="910"/>
      <c r="AV111" s="911"/>
      <c r="AW111" s="911"/>
      <c r="AX111" s="911"/>
      <c r="AY111" s="912"/>
      <c r="AZ111" s="960" t="s">
        <v>408</v>
      </c>
      <c r="BA111" s="961"/>
      <c r="BB111" s="961"/>
      <c r="BC111" s="961"/>
      <c r="BD111" s="961"/>
      <c r="BE111" s="961"/>
      <c r="BF111" s="961"/>
      <c r="BG111" s="961"/>
      <c r="BH111" s="961"/>
      <c r="BI111" s="961"/>
      <c r="BJ111" s="961"/>
      <c r="BK111" s="961"/>
      <c r="BL111" s="961"/>
      <c r="BM111" s="961"/>
      <c r="BN111" s="961"/>
      <c r="BO111" s="961"/>
      <c r="BP111" s="962"/>
      <c r="BQ111" s="930">
        <v>143291</v>
      </c>
      <c r="BR111" s="931"/>
      <c r="BS111" s="931"/>
      <c r="BT111" s="931"/>
      <c r="BU111" s="931"/>
      <c r="BV111" s="931">
        <v>120012</v>
      </c>
      <c r="BW111" s="931"/>
      <c r="BX111" s="931"/>
      <c r="BY111" s="931"/>
      <c r="BZ111" s="931"/>
      <c r="CA111" s="931">
        <v>765</v>
      </c>
      <c r="CB111" s="931"/>
      <c r="CC111" s="931"/>
      <c r="CD111" s="931"/>
      <c r="CE111" s="931"/>
      <c r="CF111" s="925">
        <v>0</v>
      </c>
      <c r="CG111" s="926"/>
      <c r="CH111" s="926"/>
      <c r="CI111" s="926"/>
      <c r="CJ111" s="926"/>
      <c r="CK111" s="956"/>
      <c r="CL111" s="957"/>
      <c r="CM111" s="927" t="s">
        <v>409</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221</v>
      </c>
      <c r="DH111" s="931"/>
      <c r="DI111" s="931"/>
      <c r="DJ111" s="931"/>
      <c r="DK111" s="931"/>
      <c r="DL111" s="931" t="s">
        <v>221</v>
      </c>
      <c r="DM111" s="931"/>
      <c r="DN111" s="931"/>
      <c r="DO111" s="931"/>
      <c r="DP111" s="931"/>
      <c r="DQ111" s="931" t="s">
        <v>221</v>
      </c>
      <c r="DR111" s="931"/>
      <c r="DS111" s="931"/>
      <c r="DT111" s="931"/>
      <c r="DU111" s="931"/>
      <c r="DV111" s="932" t="s">
        <v>221</v>
      </c>
      <c r="DW111" s="932"/>
      <c r="DX111" s="932"/>
      <c r="DY111" s="932"/>
      <c r="DZ111" s="933"/>
    </row>
    <row r="112" spans="1:131" s="197" customFormat="1" ht="26.25" customHeight="1" x14ac:dyDescent="0.15">
      <c r="A112" s="963" t="s">
        <v>410</v>
      </c>
      <c r="B112" s="964"/>
      <c r="C112" s="961" t="s">
        <v>411</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9" t="s">
        <v>221</v>
      </c>
      <c r="AB112" s="970"/>
      <c r="AC112" s="970"/>
      <c r="AD112" s="970"/>
      <c r="AE112" s="971"/>
      <c r="AF112" s="972" t="s">
        <v>221</v>
      </c>
      <c r="AG112" s="970"/>
      <c r="AH112" s="970"/>
      <c r="AI112" s="970"/>
      <c r="AJ112" s="971"/>
      <c r="AK112" s="972" t="s">
        <v>221</v>
      </c>
      <c r="AL112" s="970"/>
      <c r="AM112" s="970"/>
      <c r="AN112" s="970"/>
      <c r="AO112" s="971"/>
      <c r="AP112" s="973" t="s">
        <v>221</v>
      </c>
      <c r="AQ112" s="974"/>
      <c r="AR112" s="974"/>
      <c r="AS112" s="974"/>
      <c r="AT112" s="975"/>
      <c r="AU112" s="910"/>
      <c r="AV112" s="911"/>
      <c r="AW112" s="911"/>
      <c r="AX112" s="911"/>
      <c r="AY112" s="912"/>
      <c r="AZ112" s="960" t="s">
        <v>412</v>
      </c>
      <c r="BA112" s="961"/>
      <c r="BB112" s="961"/>
      <c r="BC112" s="961"/>
      <c r="BD112" s="961"/>
      <c r="BE112" s="961"/>
      <c r="BF112" s="961"/>
      <c r="BG112" s="961"/>
      <c r="BH112" s="961"/>
      <c r="BI112" s="961"/>
      <c r="BJ112" s="961"/>
      <c r="BK112" s="961"/>
      <c r="BL112" s="961"/>
      <c r="BM112" s="961"/>
      <c r="BN112" s="961"/>
      <c r="BO112" s="961"/>
      <c r="BP112" s="962"/>
      <c r="BQ112" s="930">
        <v>2766200</v>
      </c>
      <c r="BR112" s="931"/>
      <c r="BS112" s="931"/>
      <c r="BT112" s="931"/>
      <c r="BU112" s="931"/>
      <c r="BV112" s="931">
        <v>2679194</v>
      </c>
      <c r="BW112" s="931"/>
      <c r="BX112" s="931"/>
      <c r="BY112" s="931"/>
      <c r="BZ112" s="931"/>
      <c r="CA112" s="931">
        <v>2515066</v>
      </c>
      <c r="CB112" s="931"/>
      <c r="CC112" s="931"/>
      <c r="CD112" s="931"/>
      <c r="CE112" s="931"/>
      <c r="CF112" s="925">
        <v>147.6</v>
      </c>
      <c r="CG112" s="926"/>
      <c r="CH112" s="926"/>
      <c r="CI112" s="926"/>
      <c r="CJ112" s="926"/>
      <c r="CK112" s="956"/>
      <c r="CL112" s="957"/>
      <c r="CM112" s="927" t="s">
        <v>413</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221</v>
      </c>
      <c r="DH112" s="931"/>
      <c r="DI112" s="931"/>
      <c r="DJ112" s="931"/>
      <c r="DK112" s="931"/>
      <c r="DL112" s="931" t="s">
        <v>221</v>
      </c>
      <c r="DM112" s="931"/>
      <c r="DN112" s="931"/>
      <c r="DO112" s="931"/>
      <c r="DP112" s="931"/>
      <c r="DQ112" s="931" t="s">
        <v>221</v>
      </c>
      <c r="DR112" s="931"/>
      <c r="DS112" s="931"/>
      <c r="DT112" s="931"/>
      <c r="DU112" s="931"/>
      <c r="DV112" s="932" t="s">
        <v>221</v>
      </c>
      <c r="DW112" s="932"/>
      <c r="DX112" s="932"/>
      <c r="DY112" s="932"/>
      <c r="DZ112" s="933"/>
    </row>
    <row r="113" spans="1:130" s="197" customFormat="1" ht="26.25" customHeight="1" x14ac:dyDescent="0.15">
      <c r="A113" s="965"/>
      <c r="B113" s="966"/>
      <c r="C113" s="961" t="s">
        <v>414</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44">
        <v>269733</v>
      </c>
      <c r="AB113" s="945"/>
      <c r="AC113" s="945"/>
      <c r="AD113" s="945"/>
      <c r="AE113" s="946"/>
      <c r="AF113" s="947">
        <v>298532</v>
      </c>
      <c r="AG113" s="945"/>
      <c r="AH113" s="945"/>
      <c r="AI113" s="945"/>
      <c r="AJ113" s="946"/>
      <c r="AK113" s="947">
        <v>280393</v>
      </c>
      <c r="AL113" s="945"/>
      <c r="AM113" s="945"/>
      <c r="AN113" s="945"/>
      <c r="AO113" s="946"/>
      <c r="AP113" s="948">
        <v>16.5</v>
      </c>
      <c r="AQ113" s="949"/>
      <c r="AR113" s="949"/>
      <c r="AS113" s="949"/>
      <c r="AT113" s="950"/>
      <c r="AU113" s="910"/>
      <c r="AV113" s="911"/>
      <c r="AW113" s="911"/>
      <c r="AX113" s="911"/>
      <c r="AY113" s="912"/>
      <c r="AZ113" s="960" t="s">
        <v>415</v>
      </c>
      <c r="BA113" s="961"/>
      <c r="BB113" s="961"/>
      <c r="BC113" s="961"/>
      <c r="BD113" s="961"/>
      <c r="BE113" s="961"/>
      <c r="BF113" s="961"/>
      <c r="BG113" s="961"/>
      <c r="BH113" s="961"/>
      <c r="BI113" s="961"/>
      <c r="BJ113" s="961"/>
      <c r="BK113" s="961"/>
      <c r="BL113" s="961"/>
      <c r="BM113" s="961"/>
      <c r="BN113" s="961"/>
      <c r="BO113" s="961"/>
      <c r="BP113" s="962"/>
      <c r="BQ113" s="930">
        <v>241561</v>
      </c>
      <c r="BR113" s="931"/>
      <c r="BS113" s="931"/>
      <c r="BT113" s="931"/>
      <c r="BU113" s="931"/>
      <c r="BV113" s="931">
        <v>208205</v>
      </c>
      <c r="BW113" s="931"/>
      <c r="BX113" s="931"/>
      <c r="BY113" s="931"/>
      <c r="BZ113" s="931"/>
      <c r="CA113" s="931">
        <v>185916</v>
      </c>
      <c r="CB113" s="931"/>
      <c r="CC113" s="931"/>
      <c r="CD113" s="931"/>
      <c r="CE113" s="931"/>
      <c r="CF113" s="925">
        <v>10.9</v>
      </c>
      <c r="CG113" s="926"/>
      <c r="CH113" s="926"/>
      <c r="CI113" s="926"/>
      <c r="CJ113" s="926"/>
      <c r="CK113" s="956"/>
      <c r="CL113" s="957"/>
      <c r="CM113" s="927" t="s">
        <v>416</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9" t="s">
        <v>221</v>
      </c>
      <c r="DH113" s="970"/>
      <c r="DI113" s="970"/>
      <c r="DJ113" s="970"/>
      <c r="DK113" s="971"/>
      <c r="DL113" s="972" t="s">
        <v>221</v>
      </c>
      <c r="DM113" s="970"/>
      <c r="DN113" s="970"/>
      <c r="DO113" s="970"/>
      <c r="DP113" s="971"/>
      <c r="DQ113" s="972" t="s">
        <v>221</v>
      </c>
      <c r="DR113" s="970"/>
      <c r="DS113" s="970"/>
      <c r="DT113" s="970"/>
      <c r="DU113" s="971"/>
      <c r="DV113" s="973" t="s">
        <v>221</v>
      </c>
      <c r="DW113" s="974"/>
      <c r="DX113" s="974"/>
      <c r="DY113" s="974"/>
      <c r="DZ113" s="975"/>
    </row>
    <row r="114" spans="1:130" s="197" customFormat="1" ht="26.25" customHeight="1" x14ac:dyDescent="0.15">
      <c r="A114" s="965"/>
      <c r="B114" s="966"/>
      <c r="C114" s="961" t="s">
        <v>417</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9">
        <v>37845</v>
      </c>
      <c r="AB114" s="970"/>
      <c r="AC114" s="970"/>
      <c r="AD114" s="970"/>
      <c r="AE114" s="971"/>
      <c r="AF114" s="972">
        <v>34143</v>
      </c>
      <c r="AG114" s="970"/>
      <c r="AH114" s="970"/>
      <c r="AI114" s="970"/>
      <c r="AJ114" s="971"/>
      <c r="AK114" s="972">
        <v>32837</v>
      </c>
      <c r="AL114" s="970"/>
      <c r="AM114" s="970"/>
      <c r="AN114" s="970"/>
      <c r="AO114" s="971"/>
      <c r="AP114" s="973">
        <v>1.9</v>
      </c>
      <c r="AQ114" s="974"/>
      <c r="AR114" s="974"/>
      <c r="AS114" s="974"/>
      <c r="AT114" s="975"/>
      <c r="AU114" s="910"/>
      <c r="AV114" s="911"/>
      <c r="AW114" s="911"/>
      <c r="AX114" s="911"/>
      <c r="AY114" s="912"/>
      <c r="AZ114" s="960" t="s">
        <v>418</v>
      </c>
      <c r="BA114" s="961"/>
      <c r="BB114" s="961"/>
      <c r="BC114" s="961"/>
      <c r="BD114" s="961"/>
      <c r="BE114" s="961"/>
      <c r="BF114" s="961"/>
      <c r="BG114" s="961"/>
      <c r="BH114" s="961"/>
      <c r="BI114" s="961"/>
      <c r="BJ114" s="961"/>
      <c r="BK114" s="961"/>
      <c r="BL114" s="961"/>
      <c r="BM114" s="961"/>
      <c r="BN114" s="961"/>
      <c r="BO114" s="961"/>
      <c r="BP114" s="962"/>
      <c r="BQ114" s="930">
        <v>390311</v>
      </c>
      <c r="BR114" s="931"/>
      <c r="BS114" s="931"/>
      <c r="BT114" s="931"/>
      <c r="BU114" s="931"/>
      <c r="BV114" s="931">
        <v>423773</v>
      </c>
      <c r="BW114" s="931"/>
      <c r="BX114" s="931"/>
      <c r="BY114" s="931"/>
      <c r="BZ114" s="931"/>
      <c r="CA114" s="931">
        <v>472571</v>
      </c>
      <c r="CB114" s="931"/>
      <c r="CC114" s="931"/>
      <c r="CD114" s="931"/>
      <c r="CE114" s="931"/>
      <c r="CF114" s="925">
        <v>27.7</v>
      </c>
      <c r="CG114" s="926"/>
      <c r="CH114" s="926"/>
      <c r="CI114" s="926"/>
      <c r="CJ114" s="926"/>
      <c r="CK114" s="956"/>
      <c r="CL114" s="957"/>
      <c r="CM114" s="927" t="s">
        <v>419</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9" t="s">
        <v>221</v>
      </c>
      <c r="DH114" s="970"/>
      <c r="DI114" s="970"/>
      <c r="DJ114" s="970"/>
      <c r="DK114" s="971"/>
      <c r="DL114" s="972" t="s">
        <v>221</v>
      </c>
      <c r="DM114" s="970"/>
      <c r="DN114" s="970"/>
      <c r="DO114" s="970"/>
      <c r="DP114" s="971"/>
      <c r="DQ114" s="972" t="s">
        <v>221</v>
      </c>
      <c r="DR114" s="970"/>
      <c r="DS114" s="970"/>
      <c r="DT114" s="970"/>
      <c r="DU114" s="971"/>
      <c r="DV114" s="973" t="s">
        <v>221</v>
      </c>
      <c r="DW114" s="974"/>
      <c r="DX114" s="974"/>
      <c r="DY114" s="974"/>
      <c r="DZ114" s="975"/>
    </row>
    <row r="115" spans="1:130" s="197" customFormat="1" ht="26.25" customHeight="1" x14ac:dyDescent="0.15">
      <c r="A115" s="965"/>
      <c r="B115" s="966"/>
      <c r="C115" s="961" t="s">
        <v>420</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44">
        <v>25576</v>
      </c>
      <c r="AB115" s="945"/>
      <c r="AC115" s="945"/>
      <c r="AD115" s="945"/>
      <c r="AE115" s="946"/>
      <c r="AF115" s="947">
        <v>25569</v>
      </c>
      <c r="AG115" s="945"/>
      <c r="AH115" s="945"/>
      <c r="AI115" s="945"/>
      <c r="AJ115" s="946"/>
      <c r="AK115" s="947">
        <v>24862</v>
      </c>
      <c r="AL115" s="945"/>
      <c r="AM115" s="945"/>
      <c r="AN115" s="945"/>
      <c r="AO115" s="946"/>
      <c r="AP115" s="948">
        <v>1.5</v>
      </c>
      <c r="AQ115" s="949"/>
      <c r="AR115" s="949"/>
      <c r="AS115" s="949"/>
      <c r="AT115" s="950"/>
      <c r="AU115" s="910"/>
      <c r="AV115" s="911"/>
      <c r="AW115" s="911"/>
      <c r="AX115" s="911"/>
      <c r="AY115" s="912"/>
      <c r="AZ115" s="960" t="s">
        <v>421</v>
      </c>
      <c r="BA115" s="961"/>
      <c r="BB115" s="961"/>
      <c r="BC115" s="961"/>
      <c r="BD115" s="961"/>
      <c r="BE115" s="961"/>
      <c r="BF115" s="961"/>
      <c r="BG115" s="961"/>
      <c r="BH115" s="961"/>
      <c r="BI115" s="961"/>
      <c r="BJ115" s="961"/>
      <c r="BK115" s="961"/>
      <c r="BL115" s="961"/>
      <c r="BM115" s="961"/>
      <c r="BN115" s="961"/>
      <c r="BO115" s="961"/>
      <c r="BP115" s="962"/>
      <c r="BQ115" s="930" t="s">
        <v>221</v>
      </c>
      <c r="BR115" s="931"/>
      <c r="BS115" s="931"/>
      <c r="BT115" s="931"/>
      <c r="BU115" s="931"/>
      <c r="BV115" s="931" t="s">
        <v>221</v>
      </c>
      <c r="BW115" s="931"/>
      <c r="BX115" s="931"/>
      <c r="BY115" s="931"/>
      <c r="BZ115" s="931"/>
      <c r="CA115" s="931" t="s">
        <v>221</v>
      </c>
      <c r="CB115" s="931"/>
      <c r="CC115" s="931"/>
      <c r="CD115" s="931"/>
      <c r="CE115" s="931"/>
      <c r="CF115" s="925" t="s">
        <v>221</v>
      </c>
      <c r="CG115" s="926"/>
      <c r="CH115" s="926"/>
      <c r="CI115" s="926"/>
      <c r="CJ115" s="926"/>
      <c r="CK115" s="956"/>
      <c r="CL115" s="957"/>
      <c r="CM115" s="960" t="s">
        <v>422</v>
      </c>
      <c r="CN115" s="984"/>
      <c r="CO115" s="984"/>
      <c r="CP115" s="984"/>
      <c r="CQ115" s="984"/>
      <c r="CR115" s="984"/>
      <c r="CS115" s="984"/>
      <c r="CT115" s="984"/>
      <c r="CU115" s="984"/>
      <c r="CV115" s="984"/>
      <c r="CW115" s="984"/>
      <c r="CX115" s="984"/>
      <c r="CY115" s="984"/>
      <c r="CZ115" s="984"/>
      <c r="DA115" s="984"/>
      <c r="DB115" s="984"/>
      <c r="DC115" s="984"/>
      <c r="DD115" s="984"/>
      <c r="DE115" s="984"/>
      <c r="DF115" s="962"/>
      <c r="DG115" s="969" t="s">
        <v>221</v>
      </c>
      <c r="DH115" s="970"/>
      <c r="DI115" s="970"/>
      <c r="DJ115" s="970"/>
      <c r="DK115" s="971"/>
      <c r="DL115" s="972" t="s">
        <v>221</v>
      </c>
      <c r="DM115" s="970"/>
      <c r="DN115" s="970"/>
      <c r="DO115" s="970"/>
      <c r="DP115" s="971"/>
      <c r="DQ115" s="972" t="s">
        <v>221</v>
      </c>
      <c r="DR115" s="970"/>
      <c r="DS115" s="970"/>
      <c r="DT115" s="970"/>
      <c r="DU115" s="971"/>
      <c r="DV115" s="973" t="s">
        <v>221</v>
      </c>
      <c r="DW115" s="974"/>
      <c r="DX115" s="974"/>
      <c r="DY115" s="974"/>
      <c r="DZ115" s="975"/>
    </row>
    <row r="116" spans="1:130" s="197" customFormat="1" ht="26.25" customHeight="1" x14ac:dyDescent="0.15">
      <c r="A116" s="967"/>
      <c r="B116" s="968"/>
      <c r="C116" s="982" t="s">
        <v>423</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t="s">
        <v>221</v>
      </c>
      <c r="AB116" s="970"/>
      <c r="AC116" s="970"/>
      <c r="AD116" s="970"/>
      <c r="AE116" s="971"/>
      <c r="AF116" s="972" t="s">
        <v>221</v>
      </c>
      <c r="AG116" s="970"/>
      <c r="AH116" s="970"/>
      <c r="AI116" s="970"/>
      <c r="AJ116" s="971"/>
      <c r="AK116" s="972">
        <v>27</v>
      </c>
      <c r="AL116" s="970"/>
      <c r="AM116" s="970"/>
      <c r="AN116" s="970"/>
      <c r="AO116" s="971"/>
      <c r="AP116" s="973">
        <v>0</v>
      </c>
      <c r="AQ116" s="974"/>
      <c r="AR116" s="974"/>
      <c r="AS116" s="974"/>
      <c r="AT116" s="975"/>
      <c r="AU116" s="910"/>
      <c r="AV116" s="911"/>
      <c r="AW116" s="911"/>
      <c r="AX116" s="911"/>
      <c r="AY116" s="912"/>
      <c r="AZ116" s="960" t="s">
        <v>424</v>
      </c>
      <c r="BA116" s="961"/>
      <c r="BB116" s="961"/>
      <c r="BC116" s="961"/>
      <c r="BD116" s="961"/>
      <c r="BE116" s="961"/>
      <c r="BF116" s="961"/>
      <c r="BG116" s="961"/>
      <c r="BH116" s="961"/>
      <c r="BI116" s="961"/>
      <c r="BJ116" s="961"/>
      <c r="BK116" s="961"/>
      <c r="BL116" s="961"/>
      <c r="BM116" s="961"/>
      <c r="BN116" s="961"/>
      <c r="BO116" s="961"/>
      <c r="BP116" s="962"/>
      <c r="BQ116" s="930" t="s">
        <v>221</v>
      </c>
      <c r="BR116" s="931"/>
      <c r="BS116" s="931"/>
      <c r="BT116" s="931"/>
      <c r="BU116" s="931"/>
      <c r="BV116" s="931" t="s">
        <v>221</v>
      </c>
      <c r="BW116" s="931"/>
      <c r="BX116" s="931"/>
      <c r="BY116" s="931"/>
      <c r="BZ116" s="931"/>
      <c r="CA116" s="931" t="s">
        <v>221</v>
      </c>
      <c r="CB116" s="931"/>
      <c r="CC116" s="931"/>
      <c r="CD116" s="931"/>
      <c r="CE116" s="931"/>
      <c r="CF116" s="925" t="s">
        <v>221</v>
      </c>
      <c r="CG116" s="926"/>
      <c r="CH116" s="926"/>
      <c r="CI116" s="926"/>
      <c r="CJ116" s="926"/>
      <c r="CK116" s="956"/>
      <c r="CL116" s="957"/>
      <c r="CM116" s="927" t="s">
        <v>425</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9">
        <v>1281</v>
      </c>
      <c r="DH116" s="970"/>
      <c r="DI116" s="970"/>
      <c r="DJ116" s="970"/>
      <c r="DK116" s="971"/>
      <c r="DL116" s="972">
        <v>1019</v>
      </c>
      <c r="DM116" s="970"/>
      <c r="DN116" s="970"/>
      <c r="DO116" s="970"/>
      <c r="DP116" s="971"/>
      <c r="DQ116" s="972">
        <v>765</v>
      </c>
      <c r="DR116" s="970"/>
      <c r="DS116" s="970"/>
      <c r="DT116" s="970"/>
      <c r="DU116" s="971"/>
      <c r="DV116" s="973">
        <v>0</v>
      </c>
      <c r="DW116" s="974"/>
      <c r="DX116" s="974"/>
      <c r="DY116" s="974"/>
      <c r="DZ116" s="975"/>
    </row>
    <row r="117" spans="1:130" s="197" customFormat="1" ht="26.25" customHeight="1" x14ac:dyDescent="0.15">
      <c r="A117" s="915" t="s">
        <v>170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1004" t="s">
        <v>426</v>
      </c>
      <c r="Z117" s="895"/>
      <c r="AA117" s="1007">
        <v>583236</v>
      </c>
      <c r="AB117" s="977"/>
      <c r="AC117" s="977"/>
      <c r="AD117" s="977"/>
      <c r="AE117" s="978"/>
      <c r="AF117" s="976">
        <v>586808</v>
      </c>
      <c r="AG117" s="977"/>
      <c r="AH117" s="977"/>
      <c r="AI117" s="977"/>
      <c r="AJ117" s="978"/>
      <c r="AK117" s="976">
        <v>556741</v>
      </c>
      <c r="AL117" s="977"/>
      <c r="AM117" s="977"/>
      <c r="AN117" s="977"/>
      <c r="AO117" s="978"/>
      <c r="AP117" s="979"/>
      <c r="AQ117" s="980"/>
      <c r="AR117" s="980"/>
      <c r="AS117" s="980"/>
      <c r="AT117" s="981"/>
      <c r="AU117" s="910"/>
      <c r="AV117" s="911"/>
      <c r="AW117" s="911"/>
      <c r="AX117" s="911"/>
      <c r="AY117" s="912"/>
      <c r="AZ117" s="1006" t="s">
        <v>427</v>
      </c>
      <c r="BA117" s="982"/>
      <c r="BB117" s="982"/>
      <c r="BC117" s="982"/>
      <c r="BD117" s="982"/>
      <c r="BE117" s="982"/>
      <c r="BF117" s="982"/>
      <c r="BG117" s="982"/>
      <c r="BH117" s="982"/>
      <c r="BI117" s="982"/>
      <c r="BJ117" s="982"/>
      <c r="BK117" s="982"/>
      <c r="BL117" s="982"/>
      <c r="BM117" s="982"/>
      <c r="BN117" s="982"/>
      <c r="BO117" s="982"/>
      <c r="BP117" s="983"/>
      <c r="BQ117" s="996" t="s">
        <v>221</v>
      </c>
      <c r="BR117" s="997"/>
      <c r="BS117" s="997"/>
      <c r="BT117" s="997"/>
      <c r="BU117" s="997"/>
      <c r="BV117" s="997" t="s">
        <v>221</v>
      </c>
      <c r="BW117" s="997"/>
      <c r="BX117" s="997"/>
      <c r="BY117" s="997"/>
      <c r="BZ117" s="997"/>
      <c r="CA117" s="997" t="s">
        <v>221</v>
      </c>
      <c r="CB117" s="997"/>
      <c r="CC117" s="997"/>
      <c r="CD117" s="997"/>
      <c r="CE117" s="997"/>
      <c r="CF117" s="925" t="s">
        <v>221</v>
      </c>
      <c r="CG117" s="926"/>
      <c r="CH117" s="926"/>
      <c r="CI117" s="926"/>
      <c r="CJ117" s="926"/>
      <c r="CK117" s="956"/>
      <c r="CL117" s="957"/>
      <c r="CM117" s="927" t="s">
        <v>428</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9" t="s">
        <v>221</v>
      </c>
      <c r="DH117" s="970"/>
      <c r="DI117" s="970"/>
      <c r="DJ117" s="970"/>
      <c r="DK117" s="971"/>
      <c r="DL117" s="972" t="s">
        <v>221</v>
      </c>
      <c r="DM117" s="970"/>
      <c r="DN117" s="970"/>
      <c r="DO117" s="970"/>
      <c r="DP117" s="971"/>
      <c r="DQ117" s="972" t="s">
        <v>221</v>
      </c>
      <c r="DR117" s="970"/>
      <c r="DS117" s="970"/>
      <c r="DT117" s="970"/>
      <c r="DU117" s="971"/>
      <c r="DV117" s="973" t="s">
        <v>221</v>
      </c>
      <c r="DW117" s="974"/>
      <c r="DX117" s="974"/>
      <c r="DY117" s="974"/>
      <c r="DZ117" s="975"/>
    </row>
    <row r="118" spans="1:130" s="197" customFormat="1" ht="26.25" customHeight="1" x14ac:dyDescent="0.15">
      <c r="A118" s="915" t="s">
        <v>402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400</v>
      </c>
      <c r="AB118" s="894"/>
      <c r="AC118" s="894"/>
      <c r="AD118" s="894"/>
      <c r="AE118" s="895"/>
      <c r="AF118" s="893" t="s">
        <v>287</v>
      </c>
      <c r="AG118" s="894"/>
      <c r="AH118" s="894"/>
      <c r="AI118" s="894"/>
      <c r="AJ118" s="895"/>
      <c r="AK118" s="893" t="s">
        <v>286</v>
      </c>
      <c r="AL118" s="894"/>
      <c r="AM118" s="894"/>
      <c r="AN118" s="894"/>
      <c r="AO118" s="895"/>
      <c r="AP118" s="1001" t="s">
        <v>401</v>
      </c>
      <c r="AQ118" s="1002"/>
      <c r="AR118" s="1002"/>
      <c r="AS118" s="1002"/>
      <c r="AT118" s="1003"/>
      <c r="AU118" s="913"/>
      <c r="AV118" s="914"/>
      <c r="AW118" s="914"/>
      <c r="AX118" s="914"/>
      <c r="AY118" s="914"/>
      <c r="AZ118" s="228" t="s">
        <v>170</v>
      </c>
      <c r="BA118" s="228"/>
      <c r="BB118" s="228"/>
      <c r="BC118" s="228"/>
      <c r="BD118" s="228"/>
      <c r="BE118" s="228"/>
      <c r="BF118" s="228"/>
      <c r="BG118" s="228"/>
      <c r="BH118" s="228"/>
      <c r="BI118" s="228"/>
      <c r="BJ118" s="228"/>
      <c r="BK118" s="228"/>
      <c r="BL118" s="228"/>
      <c r="BM118" s="228"/>
      <c r="BN118" s="228"/>
      <c r="BO118" s="1004" t="s">
        <v>429</v>
      </c>
      <c r="BP118" s="1005"/>
      <c r="BQ118" s="996">
        <v>5532793</v>
      </c>
      <c r="BR118" s="997"/>
      <c r="BS118" s="997"/>
      <c r="BT118" s="997"/>
      <c r="BU118" s="997"/>
      <c r="BV118" s="997">
        <v>5487531</v>
      </c>
      <c r="BW118" s="997"/>
      <c r="BX118" s="997"/>
      <c r="BY118" s="997"/>
      <c r="BZ118" s="997"/>
      <c r="CA118" s="997">
        <v>5383225</v>
      </c>
      <c r="CB118" s="997"/>
      <c r="CC118" s="997"/>
      <c r="CD118" s="997"/>
      <c r="CE118" s="997"/>
      <c r="CF118" s="998"/>
      <c r="CG118" s="999"/>
      <c r="CH118" s="999"/>
      <c r="CI118" s="999"/>
      <c r="CJ118" s="1000"/>
      <c r="CK118" s="956"/>
      <c r="CL118" s="957"/>
      <c r="CM118" s="927" t="s">
        <v>430</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9" t="s">
        <v>221</v>
      </c>
      <c r="DH118" s="970"/>
      <c r="DI118" s="970"/>
      <c r="DJ118" s="970"/>
      <c r="DK118" s="971"/>
      <c r="DL118" s="972" t="s">
        <v>221</v>
      </c>
      <c r="DM118" s="970"/>
      <c r="DN118" s="970"/>
      <c r="DO118" s="970"/>
      <c r="DP118" s="971"/>
      <c r="DQ118" s="972" t="s">
        <v>221</v>
      </c>
      <c r="DR118" s="970"/>
      <c r="DS118" s="970"/>
      <c r="DT118" s="970"/>
      <c r="DU118" s="971"/>
      <c r="DV118" s="973" t="s">
        <v>221</v>
      </c>
      <c r="DW118" s="974"/>
      <c r="DX118" s="974"/>
      <c r="DY118" s="974"/>
      <c r="DZ118" s="975"/>
    </row>
    <row r="119" spans="1:130" s="197" customFormat="1" ht="26.25" customHeight="1" x14ac:dyDescent="0.15">
      <c r="A119" s="985" t="s">
        <v>405</v>
      </c>
      <c r="B119" s="955"/>
      <c r="C119" s="934" t="s">
        <v>406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0" t="s">
        <v>221</v>
      </c>
      <c r="AB119" s="901"/>
      <c r="AC119" s="901"/>
      <c r="AD119" s="901"/>
      <c r="AE119" s="902"/>
      <c r="AF119" s="903" t="s">
        <v>221</v>
      </c>
      <c r="AG119" s="901"/>
      <c r="AH119" s="901"/>
      <c r="AI119" s="901"/>
      <c r="AJ119" s="902"/>
      <c r="AK119" s="903" t="s">
        <v>221</v>
      </c>
      <c r="AL119" s="901"/>
      <c r="AM119" s="901"/>
      <c r="AN119" s="901"/>
      <c r="AO119" s="902"/>
      <c r="AP119" s="904" t="s">
        <v>221</v>
      </c>
      <c r="AQ119" s="905"/>
      <c r="AR119" s="905"/>
      <c r="AS119" s="905"/>
      <c r="AT119" s="906"/>
      <c r="AU119" s="988" t="s">
        <v>431</v>
      </c>
      <c r="AV119" s="989"/>
      <c r="AW119" s="989"/>
      <c r="AX119" s="989"/>
      <c r="AY119" s="990"/>
      <c r="AZ119" s="951" t="s">
        <v>432</v>
      </c>
      <c r="BA119" s="898"/>
      <c r="BB119" s="898"/>
      <c r="BC119" s="898"/>
      <c r="BD119" s="898"/>
      <c r="BE119" s="898"/>
      <c r="BF119" s="898"/>
      <c r="BG119" s="898"/>
      <c r="BH119" s="898"/>
      <c r="BI119" s="898"/>
      <c r="BJ119" s="898"/>
      <c r="BK119" s="898"/>
      <c r="BL119" s="898"/>
      <c r="BM119" s="898"/>
      <c r="BN119" s="898"/>
      <c r="BO119" s="898"/>
      <c r="BP119" s="899"/>
      <c r="BQ119" s="937">
        <v>2699009</v>
      </c>
      <c r="BR119" s="938"/>
      <c r="BS119" s="938"/>
      <c r="BT119" s="938"/>
      <c r="BU119" s="938"/>
      <c r="BV119" s="938">
        <v>2894457</v>
      </c>
      <c r="BW119" s="938"/>
      <c r="BX119" s="938"/>
      <c r="BY119" s="938"/>
      <c r="BZ119" s="938"/>
      <c r="CA119" s="938">
        <v>3079278</v>
      </c>
      <c r="CB119" s="938"/>
      <c r="CC119" s="938"/>
      <c r="CD119" s="938"/>
      <c r="CE119" s="938"/>
      <c r="CF119" s="952">
        <v>180.7</v>
      </c>
      <c r="CG119" s="953"/>
      <c r="CH119" s="953"/>
      <c r="CI119" s="953"/>
      <c r="CJ119" s="953"/>
      <c r="CK119" s="958"/>
      <c r="CL119" s="959"/>
      <c r="CM119" s="1015" t="s">
        <v>433</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1008">
        <v>142010</v>
      </c>
      <c r="DH119" s="1009"/>
      <c r="DI119" s="1009"/>
      <c r="DJ119" s="1009"/>
      <c r="DK119" s="1010"/>
      <c r="DL119" s="1011">
        <v>118993</v>
      </c>
      <c r="DM119" s="1009"/>
      <c r="DN119" s="1009"/>
      <c r="DO119" s="1009"/>
      <c r="DP119" s="1010"/>
      <c r="DQ119" s="1011" t="s">
        <v>221</v>
      </c>
      <c r="DR119" s="1009"/>
      <c r="DS119" s="1009"/>
      <c r="DT119" s="1009"/>
      <c r="DU119" s="1010"/>
      <c r="DV119" s="1012" t="s">
        <v>221</v>
      </c>
      <c r="DW119" s="1013"/>
      <c r="DX119" s="1013"/>
      <c r="DY119" s="1013"/>
      <c r="DZ119" s="1014"/>
    </row>
    <row r="120" spans="1:130" s="197" customFormat="1" ht="26.25" customHeight="1" x14ac:dyDescent="0.15">
      <c r="A120" s="986"/>
      <c r="B120" s="957"/>
      <c r="C120" s="927" t="s">
        <v>409</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9" t="s">
        <v>221</v>
      </c>
      <c r="AB120" s="970"/>
      <c r="AC120" s="970"/>
      <c r="AD120" s="970"/>
      <c r="AE120" s="971"/>
      <c r="AF120" s="972" t="s">
        <v>221</v>
      </c>
      <c r="AG120" s="970"/>
      <c r="AH120" s="970"/>
      <c r="AI120" s="970"/>
      <c r="AJ120" s="971"/>
      <c r="AK120" s="972" t="s">
        <v>221</v>
      </c>
      <c r="AL120" s="970"/>
      <c r="AM120" s="970"/>
      <c r="AN120" s="970"/>
      <c r="AO120" s="971"/>
      <c r="AP120" s="973" t="s">
        <v>221</v>
      </c>
      <c r="AQ120" s="974"/>
      <c r="AR120" s="974"/>
      <c r="AS120" s="974"/>
      <c r="AT120" s="975"/>
      <c r="AU120" s="991"/>
      <c r="AV120" s="992"/>
      <c r="AW120" s="992"/>
      <c r="AX120" s="992"/>
      <c r="AY120" s="993"/>
      <c r="AZ120" s="960" t="s">
        <v>434</v>
      </c>
      <c r="BA120" s="961"/>
      <c r="BB120" s="961"/>
      <c r="BC120" s="961"/>
      <c r="BD120" s="961"/>
      <c r="BE120" s="961"/>
      <c r="BF120" s="961"/>
      <c r="BG120" s="961"/>
      <c r="BH120" s="961"/>
      <c r="BI120" s="961"/>
      <c r="BJ120" s="961"/>
      <c r="BK120" s="961"/>
      <c r="BL120" s="961"/>
      <c r="BM120" s="961"/>
      <c r="BN120" s="961"/>
      <c r="BO120" s="961"/>
      <c r="BP120" s="962"/>
      <c r="BQ120" s="930" t="s">
        <v>221</v>
      </c>
      <c r="BR120" s="931"/>
      <c r="BS120" s="931"/>
      <c r="BT120" s="931"/>
      <c r="BU120" s="931"/>
      <c r="BV120" s="931" t="s">
        <v>221</v>
      </c>
      <c r="BW120" s="931"/>
      <c r="BX120" s="931"/>
      <c r="BY120" s="931"/>
      <c r="BZ120" s="931"/>
      <c r="CA120" s="931" t="s">
        <v>221</v>
      </c>
      <c r="CB120" s="931"/>
      <c r="CC120" s="931"/>
      <c r="CD120" s="931"/>
      <c r="CE120" s="931"/>
      <c r="CF120" s="925" t="s">
        <v>221</v>
      </c>
      <c r="CG120" s="926"/>
      <c r="CH120" s="926"/>
      <c r="CI120" s="926"/>
      <c r="CJ120" s="926"/>
      <c r="CK120" s="1024" t="s">
        <v>435</v>
      </c>
      <c r="CL120" s="1025"/>
      <c r="CM120" s="1025"/>
      <c r="CN120" s="1025"/>
      <c r="CO120" s="1026"/>
      <c r="CP120" s="1032" t="s">
        <v>384</v>
      </c>
      <c r="CQ120" s="1033"/>
      <c r="CR120" s="1033"/>
      <c r="CS120" s="1033"/>
      <c r="CT120" s="1033"/>
      <c r="CU120" s="1033"/>
      <c r="CV120" s="1033"/>
      <c r="CW120" s="1033"/>
      <c r="CX120" s="1033"/>
      <c r="CY120" s="1033"/>
      <c r="CZ120" s="1033"/>
      <c r="DA120" s="1033"/>
      <c r="DB120" s="1033"/>
      <c r="DC120" s="1033"/>
      <c r="DD120" s="1033"/>
      <c r="DE120" s="1033"/>
      <c r="DF120" s="1034"/>
      <c r="DG120" s="937">
        <v>2285478</v>
      </c>
      <c r="DH120" s="938"/>
      <c r="DI120" s="938"/>
      <c r="DJ120" s="938"/>
      <c r="DK120" s="938"/>
      <c r="DL120" s="938">
        <v>2238520</v>
      </c>
      <c r="DM120" s="938"/>
      <c r="DN120" s="938"/>
      <c r="DO120" s="938"/>
      <c r="DP120" s="938"/>
      <c r="DQ120" s="938">
        <v>2138099</v>
      </c>
      <c r="DR120" s="938"/>
      <c r="DS120" s="938"/>
      <c r="DT120" s="938"/>
      <c r="DU120" s="938"/>
      <c r="DV120" s="939">
        <v>125.5</v>
      </c>
      <c r="DW120" s="939"/>
      <c r="DX120" s="939"/>
      <c r="DY120" s="939"/>
      <c r="DZ120" s="940"/>
    </row>
    <row r="121" spans="1:130" s="197" customFormat="1" ht="26.25" customHeight="1" x14ac:dyDescent="0.15">
      <c r="A121" s="986"/>
      <c r="B121" s="957"/>
      <c r="C121" s="1021" t="s">
        <v>436</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969" t="s">
        <v>221</v>
      </c>
      <c r="AB121" s="970"/>
      <c r="AC121" s="970"/>
      <c r="AD121" s="970"/>
      <c r="AE121" s="971"/>
      <c r="AF121" s="972" t="s">
        <v>221</v>
      </c>
      <c r="AG121" s="970"/>
      <c r="AH121" s="970"/>
      <c r="AI121" s="970"/>
      <c r="AJ121" s="971"/>
      <c r="AK121" s="972" t="s">
        <v>221</v>
      </c>
      <c r="AL121" s="970"/>
      <c r="AM121" s="970"/>
      <c r="AN121" s="970"/>
      <c r="AO121" s="971"/>
      <c r="AP121" s="973" t="s">
        <v>221</v>
      </c>
      <c r="AQ121" s="974"/>
      <c r="AR121" s="974"/>
      <c r="AS121" s="974"/>
      <c r="AT121" s="975"/>
      <c r="AU121" s="991"/>
      <c r="AV121" s="992"/>
      <c r="AW121" s="992"/>
      <c r="AX121" s="992"/>
      <c r="AY121" s="993"/>
      <c r="AZ121" s="1006" t="s">
        <v>437</v>
      </c>
      <c r="BA121" s="982"/>
      <c r="BB121" s="982"/>
      <c r="BC121" s="982"/>
      <c r="BD121" s="982"/>
      <c r="BE121" s="982"/>
      <c r="BF121" s="982"/>
      <c r="BG121" s="982"/>
      <c r="BH121" s="982"/>
      <c r="BI121" s="982"/>
      <c r="BJ121" s="982"/>
      <c r="BK121" s="982"/>
      <c r="BL121" s="982"/>
      <c r="BM121" s="982"/>
      <c r="BN121" s="982"/>
      <c r="BO121" s="982"/>
      <c r="BP121" s="983"/>
      <c r="BQ121" s="996">
        <v>3914371</v>
      </c>
      <c r="BR121" s="997"/>
      <c r="BS121" s="997"/>
      <c r="BT121" s="997"/>
      <c r="BU121" s="997"/>
      <c r="BV121" s="997">
        <v>3867368</v>
      </c>
      <c r="BW121" s="997"/>
      <c r="BX121" s="997"/>
      <c r="BY121" s="997"/>
      <c r="BZ121" s="997"/>
      <c r="CA121" s="997">
        <v>3870481</v>
      </c>
      <c r="CB121" s="997"/>
      <c r="CC121" s="997"/>
      <c r="CD121" s="997"/>
      <c r="CE121" s="997"/>
      <c r="CF121" s="1035">
        <v>227.2</v>
      </c>
      <c r="CG121" s="1036"/>
      <c r="CH121" s="1036"/>
      <c r="CI121" s="1036"/>
      <c r="CJ121" s="1036"/>
      <c r="CK121" s="1027"/>
      <c r="CL121" s="1028"/>
      <c r="CM121" s="1028"/>
      <c r="CN121" s="1028"/>
      <c r="CO121" s="1029"/>
      <c r="CP121" s="1018" t="s">
        <v>382</v>
      </c>
      <c r="CQ121" s="1019"/>
      <c r="CR121" s="1019"/>
      <c r="CS121" s="1019"/>
      <c r="CT121" s="1019"/>
      <c r="CU121" s="1019"/>
      <c r="CV121" s="1019"/>
      <c r="CW121" s="1019"/>
      <c r="CX121" s="1019"/>
      <c r="CY121" s="1019"/>
      <c r="CZ121" s="1019"/>
      <c r="DA121" s="1019"/>
      <c r="DB121" s="1019"/>
      <c r="DC121" s="1019"/>
      <c r="DD121" s="1019"/>
      <c r="DE121" s="1019"/>
      <c r="DF121" s="1020"/>
      <c r="DG121" s="930">
        <v>265689</v>
      </c>
      <c r="DH121" s="931"/>
      <c r="DI121" s="931"/>
      <c r="DJ121" s="931"/>
      <c r="DK121" s="931"/>
      <c r="DL121" s="931">
        <v>250518</v>
      </c>
      <c r="DM121" s="931"/>
      <c r="DN121" s="931"/>
      <c r="DO121" s="931"/>
      <c r="DP121" s="931"/>
      <c r="DQ121" s="931">
        <v>203573</v>
      </c>
      <c r="DR121" s="931"/>
      <c r="DS121" s="931"/>
      <c r="DT121" s="931"/>
      <c r="DU121" s="931"/>
      <c r="DV121" s="932">
        <v>11.9</v>
      </c>
      <c r="DW121" s="932"/>
      <c r="DX121" s="932"/>
      <c r="DY121" s="932"/>
      <c r="DZ121" s="933"/>
    </row>
    <row r="122" spans="1:130" s="197" customFormat="1" ht="26.25" customHeight="1" x14ac:dyDescent="0.15">
      <c r="A122" s="986"/>
      <c r="B122" s="957"/>
      <c r="C122" s="927" t="s">
        <v>419</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9" t="s">
        <v>221</v>
      </c>
      <c r="AB122" s="970"/>
      <c r="AC122" s="970"/>
      <c r="AD122" s="970"/>
      <c r="AE122" s="971"/>
      <c r="AF122" s="972" t="s">
        <v>221</v>
      </c>
      <c r="AG122" s="970"/>
      <c r="AH122" s="970"/>
      <c r="AI122" s="970"/>
      <c r="AJ122" s="971"/>
      <c r="AK122" s="972" t="s">
        <v>221</v>
      </c>
      <c r="AL122" s="970"/>
      <c r="AM122" s="970"/>
      <c r="AN122" s="970"/>
      <c r="AO122" s="971"/>
      <c r="AP122" s="973" t="s">
        <v>221</v>
      </c>
      <c r="AQ122" s="974"/>
      <c r="AR122" s="974"/>
      <c r="AS122" s="974"/>
      <c r="AT122" s="975"/>
      <c r="AU122" s="994"/>
      <c r="AV122" s="995"/>
      <c r="AW122" s="995"/>
      <c r="AX122" s="995"/>
      <c r="AY122" s="995"/>
      <c r="AZ122" s="228" t="s">
        <v>170</v>
      </c>
      <c r="BA122" s="228"/>
      <c r="BB122" s="228"/>
      <c r="BC122" s="228"/>
      <c r="BD122" s="228"/>
      <c r="BE122" s="228"/>
      <c r="BF122" s="228"/>
      <c r="BG122" s="228"/>
      <c r="BH122" s="228"/>
      <c r="BI122" s="228"/>
      <c r="BJ122" s="228"/>
      <c r="BK122" s="228"/>
      <c r="BL122" s="228"/>
      <c r="BM122" s="228"/>
      <c r="BN122" s="228"/>
      <c r="BO122" s="1004" t="s">
        <v>438</v>
      </c>
      <c r="BP122" s="1005"/>
      <c r="BQ122" s="1045">
        <v>6613380</v>
      </c>
      <c r="BR122" s="1046"/>
      <c r="BS122" s="1046"/>
      <c r="BT122" s="1046"/>
      <c r="BU122" s="1046"/>
      <c r="BV122" s="1046">
        <v>6761825</v>
      </c>
      <c r="BW122" s="1046"/>
      <c r="BX122" s="1046"/>
      <c r="BY122" s="1046"/>
      <c r="BZ122" s="1046"/>
      <c r="CA122" s="1046">
        <v>6949759</v>
      </c>
      <c r="CB122" s="1046"/>
      <c r="CC122" s="1046"/>
      <c r="CD122" s="1046"/>
      <c r="CE122" s="1046"/>
      <c r="CF122" s="998"/>
      <c r="CG122" s="999"/>
      <c r="CH122" s="999"/>
      <c r="CI122" s="999"/>
      <c r="CJ122" s="1000"/>
      <c r="CK122" s="1027"/>
      <c r="CL122" s="1028"/>
      <c r="CM122" s="1028"/>
      <c r="CN122" s="1028"/>
      <c r="CO122" s="1029"/>
      <c r="CP122" s="1018" t="s">
        <v>385</v>
      </c>
      <c r="CQ122" s="1019"/>
      <c r="CR122" s="1019"/>
      <c r="CS122" s="1019"/>
      <c r="CT122" s="1019"/>
      <c r="CU122" s="1019"/>
      <c r="CV122" s="1019"/>
      <c r="CW122" s="1019"/>
      <c r="CX122" s="1019"/>
      <c r="CY122" s="1019"/>
      <c r="CZ122" s="1019"/>
      <c r="DA122" s="1019"/>
      <c r="DB122" s="1019"/>
      <c r="DC122" s="1019"/>
      <c r="DD122" s="1019"/>
      <c r="DE122" s="1019"/>
      <c r="DF122" s="1020"/>
      <c r="DG122" s="930">
        <v>215033</v>
      </c>
      <c r="DH122" s="931"/>
      <c r="DI122" s="931"/>
      <c r="DJ122" s="931"/>
      <c r="DK122" s="931"/>
      <c r="DL122" s="931">
        <v>190156</v>
      </c>
      <c r="DM122" s="931"/>
      <c r="DN122" s="931"/>
      <c r="DO122" s="931"/>
      <c r="DP122" s="931"/>
      <c r="DQ122" s="931">
        <v>173394</v>
      </c>
      <c r="DR122" s="931"/>
      <c r="DS122" s="931"/>
      <c r="DT122" s="931"/>
      <c r="DU122" s="931"/>
      <c r="DV122" s="932">
        <v>10.199999999999999</v>
      </c>
      <c r="DW122" s="932"/>
      <c r="DX122" s="932"/>
      <c r="DY122" s="932"/>
      <c r="DZ122" s="933"/>
    </row>
    <row r="123" spans="1:130" s="197" customFormat="1" ht="26.25" customHeight="1" thickBot="1" x14ac:dyDescent="0.2">
      <c r="A123" s="986"/>
      <c r="B123" s="957"/>
      <c r="C123" s="927" t="s">
        <v>425</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9">
        <v>287</v>
      </c>
      <c r="AB123" s="970"/>
      <c r="AC123" s="970"/>
      <c r="AD123" s="970"/>
      <c r="AE123" s="971"/>
      <c r="AF123" s="972">
        <v>280</v>
      </c>
      <c r="AG123" s="970"/>
      <c r="AH123" s="970"/>
      <c r="AI123" s="970"/>
      <c r="AJ123" s="971"/>
      <c r="AK123" s="972">
        <v>273</v>
      </c>
      <c r="AL123" s="970"/>
      <c r="AM123" s="970"/>
      <c r="AN123" s="970"/>
      <c r="AO123" s="971"/>
      <c r="AP123" s="973">
        <v>0</v>
      </c>
      <c r="AQ123" s="974"/>
      <c r="AR123" s="974"/>
      <c r="AS123" s="974"/>
      <c r="AT123" s="975"/>
      <c r="AU123" s="1042" t="s">
        <v>439</v>
      </c>
      <c r="AV123" s="104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4"/>
      <c r="BQ123" s="1037" t="s">
        <v>221</v>
      </c>
      <c r="BR123" s="1038"/>
      <c r="BS123" s="1038"/>
      <c r="BT123" s="1038"/>
      <c r="BU123" s="1038"/>
      <c r="BV123" s="1038" t="s">
        <v>221</v>
      </c>
      <c r="BW123" s="1038"/>
      <c r="BX123" s="1038"/>
      <c r="BY123" s="1038"/>
      <c r="BZ123" s="1038"/>
      <c r="CA123" s="1038" t="s">
        <v>221</v>
      </c>
      <c r="CB123" s="1038"/>
      <c r="CC123" s="1038"/>
      <c r="CD123" s="1038"/>
      <c r="CE123" s="1038"/>
      <c r="CF123" s="1039"/>
      <c r="CG123" s="1040"/>
      <c r="CH123" s="1040"/>
      <c r="CI123" s="1040"/>
      <c r="CJ123" s="1041"/>
      <c r="CK123" s="1027"/>
      <c r="CL123" s="1028"/>
      <c r="CM123" s="1028"/>
      <c r="CN123" s="1028"/>
      <c r="CO123" s="1029"/>
      <c r="CP123" s="1018"/>
      <c r="CQ123" s="1019"/>
      <c r="CR123" s="1019"/>
      <c r="CS123" s="1019"/>
      <c r="CT123" s="1019"/>
      <c r="CU123" s="1019"/>
      <c r="CV123" s="1019"/>
      <c r="CW123" s="1019"/>
      <c r="CX123" s="1019"/>
      <c r="CY123" s="1019"/>
      <c r="CZ123" s="1019"/>
      <c r="DA123" s="1019"/>
      <c r="DB123" s="1019"/>
      <c r="DC123" s="1019"/>
      <c r="DD123" s="1019"/>
      <c r="DE123" s="1019"/>
      <c r="DF123" s="1020"/>
      <c r="DG123" s="969"/>
      <c r="DH123" s="970"/>
      <c r="DI123" s="970"/>
      <c r="DJ123" s="970"/>
      <c r="DK123" s="971"/>
      <c r="DL123" s="972"/>
      <c r="DM123" s="970"/>
      <c r="DN123" s="970"/>
      <c r="DO123" s="970"/>
      <c r="DP123" s="971"/>
      <c r="DQ123" s="972"/>
      <c r="DR123" s="970"/>
      <c r="DS123" s="970"/>
      <c r="DT123" s="970"/>
      <c r="DU123" s="971"/>
      <c r="DV123" s="973"/>
      <c r="DW123" s="974"/>
      <c r="DX123" s="974"/>
      <c r="DY123" s="974"/>
      <c r="DZ123" s="975"/>
    </row>
    <row r="124" spans="1:130" s="197" customFormat="1" ht="26.25" customHeight="1" x14ac:dyDescent="0.15">
      <c r="A124" s="986"/>
      <c r="B124" s="957"/>
      <c r="C124" s="927" t="s">
        <v>428</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9" t="s">
        <v>221</v>
      </c>
      <c r="AB124" s="970"/>
      <c r="AC124" s="970"/>
      <c r="AD124" s="970"/>
      <c r="AE124" s="971"/>
      <c r="AF124" s="972" t="s">
        <v>221</v>
      </c>
      <c r="AG124" s="970"/>
      <c r="AH124" s="970"/>
      <c r="AI124" s="970"/>
      <c r="AJ124" s="971"/>
      <c r="AK124" s="972" t="s">
        <v>221</v>
      </c>
      <c r="AL124" s="970"/>
      <c r="AM124" s="970"/>
      <c r="AN124" s="970"/>
      <c r="AO124" s="971"/>
      <c r="AP124" s="973" t="s">
        <v>221</v>
      </c>
      <c r="AQ124" s="974"/>
      <c r="AR124" s="974"/>
      <c r="AS124" s="974"/>
      <c r="AT124" s="9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0"/>
      <c r="CL124" s="1030"/>
      <c r="CM124" s="1030"/>
      <c r="CN124" s="1030"/>
      <c r="CO124" s="1031"/>
      <c r="CP124" s="1018" t="s">
        <v>440</v>
      </c>
      <c r="CQ124" s="1019"/>
      <c r="CR124" s="1019"/>
      <c r="CS124" s="1019"/>
      <c r="CT124" s="1019"/>
      <c r="CU124" s="1019"/>
      <c r="CV124" s="1019"/>
      <c r="CW124" s="1019"/>
      <c r="CX124" s="1019"/>
      <c r="CY124" s="1019"/>
      <c r="CZ124" s="1019"/>
      <c r="DA124" s="1019"/>
      <c r="DB124" s="1019"/>
      <c r="DC124" s="1019"/>
      <c r="DD124" s="1019"/>
      <c r="DE124" s="1019"/>
      <c r="DF124" s="1020"/>
      <c r="DG124" s="1008" t="s">
        <v>221</v>
      </c>
      <c r="DH124" s="1009"/>
      <c r="DI124" s="1009"/>
      <c r="DJ124" s="1009"/>
      <c r="DK124" s="1010"/>
      <c r="DL124" s="1011" t="s">
        <v>221</v>
      </c>
      <c r="DM124" s="1009"/>
      <c r="DN124" s="1009"/>
      <c r="DO124" s="1009"/>
      <c r="DP124" s="1010"/>
      <c r="DQ124" s="1011" t="s">
        <v>221</v>
      </c>
      <c r="DR124" s="1009"/>
      <c r="DS124" s="1009"/>
      <c r="DT124" s="1009"/>
      <c r="DU124" s="1010"/>
      <c r="DV124" s="1012" t="s">
        <v>221</v>
      </c>
      <c r="DW124" s="1013"/>
      <c r="DX124" s="1013"/>
      <c r="DY124" s="1013"/>
      <c r="DZ124" s="1014"/>
    </row>
    <row r="125" spans="1:130" s="197" customFormat="1" ht="26.25" customHeight="1" thickBot="1" x14ac:dyDescent="0.2">
      <c r="A125" s="986"/>
      <c r="B125" s="957"/>
      <c r="C125" s="927" t="s">
        <v>430</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9" t="s">
        <v>221</v>
      </c>
      <c r="AB125" s="970"/>
      <c r="AC125" s="970"/>
      <c r="AD125" s="970"/>
      <c r="AE125" s="971"/>
      <c r="AF125" s="972" t="s">
        <v>221</v>
      </c>
      <c r="AG125" s="970"/>
      <c r="AH125" s="970"/>
      <c r="AI125" s="970"/>
      <c r="AJ125" s="971"/>
      <c r="AK125" s="972" t="s">
        <v>221</v>
      </c>
      <c r="AL125" s="970"/>
      <c r="AM125" s="970"/>
      <c r="AN125" s="970"/>
      <c r="AO125" s="971"/>
      <c r="AP125" s="973" t="s">
        <v>221</v>
      </c>
      <c r="AQ125" s="974"/>
      <c r="AR125" s="974"/>
      <c r="AS125" s="974"/>
      <c r="AT125" s="9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5" t="s">
        <v>441</v>
      </c>
      <c r="CL125" s="1025"/>
      <c r="CM125" s="1025"/>
      <c r="CN125" s="1025"/>
      <c r="CO125" s="1026"/>
      <c r="CP125" s="951" t="s">
        <v>442</v>
      </c>
      <c r="CQ125" s="898"/>
      <c r="CR125" s="898"/>
      <c r="CS125" s="898"/>
      <c r="CT125" s="898"/>
      <c r="CU125" s="898"/>
      <c r="CV125" s="898"/>
      <c r="CW125" s="898"/>
      <c r="CX125" s="898"/>
      <c r="CY125" s="898"/>
      <c r="CZ125" s="898"/>
      <c r="DA125" s="898"/>
      <c r="DB125" s="898"/>
      <c r="DC125" s="898"/>
      <c r="DD125" s="898"/>
      <c r="DE125" s="898"/>
      <c r="DF125" s="899"/>
      <c r="DG125" s="937" t="s">
        <v>221</v>
      </c>
      <c r="DH125" s="938"/>
      <c r="DI125" s="938"/>
      <c r="DJ125" s="938"/>
      <c r="DK125" s="938"/>
      <c r="DL125" s="938" t="s">
        <v>221</v>
      </c>
      <c r="DM125" s="938"/>
      <c r="DN125" s="938"/>
      <c r="DO125" s="938"/>
      <c r="DP125" s="938"/>
      <c r="DQ125" s="938" t="s">
        <v>221</v>
      </c>
      <c r="DR125" s="938"/>
      <c r="DS125" s="938"/>
      <c r="DT125" s="938"/>
      <c r="DU125" s="938"/>
      <c r="DV125" s="939" t="s">
        <v>221</v>
      </c>
      <c r="DW125" s="939"/>
      <c r="DX125" s="939"/>
      <c r="DY125" s="939"/>
      <c r="DZ125" s="940"/>
    </row>
    <row r="126" spans="1:130" s="197" customFormat="1" ht="26.25" customHeight="1" x14ac:dyDescent="0.15">
      <c r="A126" s="986"/>
      <c r="B126" s="957"/>
      <c r="C126" s="927" t="s">
        <v>433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9">
        <v>22654</v>
      </c>
      <c r="AB126" s="970"/>
      <c r="AC126" s="970"/>
      <c r="AD126" s="970"/>
      <c r="AE126" s="971"/>
      <c r="AF126" s="972">
        <v>23017</v>
      </c>
      <c r="AG126" s="970"/>
      <c r="AH126" s="970"/>
      <c r="AI126" s="970"/>
      <c r="AJ126" s="971"/>
      <c r="AK126" s="972">
        <v>23280</v>
      </c>
      <c r="AL126" s="970"/>
      <c r="AM126" s="970"/>
      <c r="AN126" s="970"/>
      <c r="AO126" s="971"/>
      <c r="AP126" s="973">
        <v>1.4</v>
      </c>
      <c r="AQ126" s="974"/>
      <c r="AR126" s="974"/>
      <c r="AS126" s="974"/>
      <c r="AT126" s="975"/>
      <c r="AU126" s="233"/>
      <c r="AV126" s="233"/>
      <c r="AW126" s="233"/>
      <c r="AX126" s="1047" t="s">
        <v>443</v>
      </c>
      <c r="AY126" s="1048"/>
      <c r="AZ126" s="1048"/>
      <c r="BA126" s="1048"/>
      <c r="BB126" s="1048"/>
      <c r="BC126" s="1048"/>
      <c r="BD126" s="1048"/>
      <c r="BE126" s="1049"/>
      <c r="BF126" s="1063" t="s">
        <v>444</v>
      </c>
      <c r="BG126" s="1048"/>
      <c r="BH126" s="1048"/>
      <c r="BI126" s="1048"/>
      <c r="BJ126" s="1048"/>
      <c r="BK126" s="1048"/>
      <c r="BL126" s="1049"/>
      <c r="BM126" s="1063" t="s">
        <v>445</v>
      </c>
      <c r="BN126" s="1048"/>
      <c r="BO126" s="1048"/>
      <c r="BP126" s="1048"/>
      <c r="BQ126" s="1048"/>
      <c r="BR126" s="1048"/>
      <c r="BS126" s="1049"/>
      <c r="BT126" s="1063" t="s">
        <v>446</v>
      </c>
      <c r="BU126" s="1048"/>
      <c r="BV126" s="1048"/>
      <c r="BW126" s="1048"/>
      <c r="BX126" s="1048"/>
      <c r="BY126" s="1048"/>
      <c r="BZ126" s="1064"/>
      <c r="CA126" s="233"/>
      <c r="CB126" s="233"/>
      <c r="CC126" s="233"/>
      <c r="CD126" s="234"/>
      <c r="CE126" s="234"/>
      <c r="CF126" s="234"/>
      <c r="CG126" s="231"/>
      <c r="CH126" s="231"/>
      <c r="CI126" s="231"/>
      <c r="CJ126" s="232"/>
      <c r="CK126" s="1028"/>
      <c r="CL126" s="1028"/>
      <c r="CM126" s="1028"/>
      <c r="CN126" s="1028"/>
      <c r="CO126" s="1029"/>
      <c r="CP126" s="960" t="s">
        <v>447</v>
      </c>
      <c r="CQ126" s="961"/>
      <c r="CR126" s="961"/>
      <c r="CS126" s="961"/>
      <c r="CT126" s="961"/>
      <c r="CU126" s="961"/>
      <c r="CV126" s="961"/>
      <c r="CW126" s="961"/>
      <c r="CX126" s="961"/>
      <c r="CY126" s="961"/>
      <c r="CZ126" s="961"/>
      <c r="DA126" s="961"/>
      <c r="DB126" s="961"/>
      <c r="DC126" s="961"/>
      <c r="DD126" s="961"/>
      <c r="DE126" s="961"/>
      <c r="DF126" s="962"/>
      <c r="DG126" s="930" t="s">
        <v>221</v>
      </c>
      <c r="DH126" s="931"/>
      <c r="DI126" s="931"/>
      <c r="DJ126" s="931"/>
      <c r="DK126" s="931"/>
      <c r="DL126" s="931" t="s">
        <v>221</v>
      </c>
      <c r="DM126" s="931"/>
      <c r="DN126" s="931"/>
      <c r="DO126" s="931"/>
      <c r="DP126" s="931"/>
      <c r="DQ126" s="931" t="s">
        <v>221</v>
      </c>
      <c r="DR126" s="931"/>
      <c r="DS126" s="931"/>
      <c r="DT126" s="931"/>
      <c r="DU126" s="931"/>
      <c r="DV126" s="932" t="s">
        <v>221</v>
      </c>
      <c r="DW126" s="932"/>
      <c r="DX126" s="932"/>
      <c r="DY126" s="932"/>
      <c r="DZ126" s="933"/>
    </row>
    <row r="127" spans="1:130" s="197" customFormat="1" ht="26.25" customHeight="1" thickBot="1" x14ac:dyDescent="0.2">
      <c r="A127" s="987"/>
      <c r="B127" s="959"/>
      <c r="C127" s="1015" t="s">
        <v>448</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69">
        <v>2635</v>
      </c>
      <c r="AB127" s="970"/>
      <c r="AC127" s="970"/>
      <c r="AD127" s="970"/>
      <c r="AE127" s="971"/>
      <c r="AF127" s="972">
        <v>2272</v>
      </c>
      <c r="AG127" s="970"/>
      <c r="AH127" s="970"/>
      <c r="AI127" s="970"/>
      <c r="AJ127" s="971"/>
      <c r="AK127" s="972">
        <v>1309</v>
      </c>
      <c r="AL127" s="970"/>
      <c r="AM127" s="970"/>
      <c r="AN127" s="970"/>
      <c r="AO127" s="971"/>
      <c r="AP127" s="973">
        <v>0.1</v>
      </c>
      <c r="AQ127" s="974"/>
      <c r="AR127" s="974"/>
      <c r="AS127" s="974"/>
      <c r="AT127" s="975"/>
      <c r="AU127" s="233"/>
      <c r="AV127" s="233"/>
      <c r="AW127" s="233"/>
      <c r="AX127" s="897" t="s">
        <v>449</v>
      </c>
      <c r="AY127" s="898"/>
      <c r="AZ127" s="898"/>
      <c r="BA127" s="898"/>
      <c r="BB127" s="898"/>
      <c r="BC127" s="898"/>
      <c r="BD127" s="898"/>
      <c r="BE127" s="899"/>
      <c r="BF127" s="1052" t="s">
        <v>221</v>
      </c>
      <c r="BG127" s="1053"/>
      <c r="BH127" s="1053"/>
      <c r="BI127" s="1053"/>
      <c r="BJ127" s="1053"/>
      <c r="BK127" s="1053"/>
      <c r="BL127" s="1062"/>
      <c r="BM127" s="1052">
        <v>15</v>
      </c>
      <c r="BN127" s="1053"/>
      <c r="BO127" s="1053"/>
      <c r="BP127" s="1053"/>
      <c r="BQ127" s="1053"/>
      <c r="BR127" s="1053"/>
      <c r="BS127" s="1062"/>
      <c r="BT127" s="1052">
        <v>20</v>
      </c>
      <c r="BU127" s="1053"/>
      <c r="BV127" s="1053"/>
      <c r="BW127" s="1053"/>
      <c r="BX127" s="1053"/>
      <c r="BY127" s="1053"/>
      <c r="BZ127" s="1054"/>
      <c r="CA127" s="234"/>
      <c r="CB127" s="234"/>
      <c r="CC127" s="234"/>
      <c r="CD127" s="234"/>
      <c r="CE127" s="234"/>
      <c r="CF127" s="234"/>
      <c r="CG127" s="231"/>
      <c r="CH127" s="231"/>
      <c r="CI127" s="231"/>
      <c r="CJ127" s="232"/>
      <c r="CK127" s="1050"/>
      <c r="CL127" s="1050"/>
      <c r="CM127" s="1050"/>
      <c r="CN127" s="1050"/>
      <c r="CO127" s="1051"/>
      <c r="CP127" s="1055" t="s">
        <v>450</v>
      </c>
      <c r="CQ127" s="1056"/>
      <c r="CR127" s="1056"/>
      <c r="CS127" s="1056"/>
      <c r="CT127" s="1056"/>
      <c r="CU127" s="1056"/>
      <c r="CV127" s="1056"/>
      <c r="CW127" s="1056"/>
      <c r="CX127" s="1056"/>
      <c r="CY127" s="1056"/>
      <c r="CZ127" s="1056"/>
      <c r="DA127" s="1056"/>
      <c r="DB127" s="1056"/>
      <c r="DC127" s="1056"/>
      <c r="DD127" s="1056"/>
      <c r="DE127" s="1056"/>
      <c r="DF127" s="1057"/>
      <c r="DG127" s="1058" t="s">
        <v>221</v>
      </c>
      <c r="DH127" s="1059"/>
      <c r="DI127" s="1059"/>
      <c r="DJ127" s="1059"/>
      <c r="DK127" s="1059"/>
      <c r="DL127" s="1059" t="s">
        <v>221</v>
      </c>
      <c r="DM127" s="1059"/>
      <c r="DN127" s="1059"/>
      <c r="DO127" s="1059"/>
      <c r="DP127" s="1059"/>
      <c r="DQ127" s="1059" t="s">
        <v>221</v>
      </c>
      <c r="DR127" s="1059"/>
      <c r="DS127" s="1059"/>
      <c r="DT127" s="1059"/>
      <c r="DU127" s="1059"/>
      <c r="DV127" s="1060" t="s">
        <v>221</v>
      </c>
      <c r="DW127" s="1060"/>
      <c r="DX127" s="1060"/>
      <c r="DY127" s="1060"/>
      <c r="DZ127" s="1061"/>
    </row>
    <row r="128" spans="1:130" s="197" customFormat="1" ht="26.25" customHeight="1" x14ac:dyDescent="0.15">
      <c r="A128" s="1082" t="s">
        <v>451</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452</v>
      </c>
      <c r="X128" s="1084"/>
      <c r="Y128" s="1084"/>
      <c r="Z128" s="1085"/>
      <c r="AA128" s="1100" t="s">
        <v>221</v>
      </c>
      <c r="AB128" s="1101"/>
      <c r="AC128" s="1101"/>
      <c r="AD128" s="1101"/>
      <c r="AE128" s="1102"/>
      <c r="AF128" s="1103" t="s">
        <v>221</v>
      </c>
      <c r="AG128" s="1101"/>
      <c r="AH128" s="1101"/>
      <c r="AI128" s="1101"/>
      <c r="AJ128" s="1102"/>
      <c r="AK128" s="1103" t="s">
        <v>221</v>
      </c>
      <c r="AL128" s="1101"/>
      <c r="AM128" s="1101"/>
      <c r="AN128" s="1101"/>
      <c r="AO128" s="1102"/>
      <c r="AP128" s="1104"/>
      <c r="AQ128" s="1105"/>
      <c r="AR128" s="1105"/>
      <c r="AS128" s="1105"/>
      <c r="AT128" s="1106"/>
      <c r="AU128" s="235"/>
      <c r="AV128" s="235"/>
      <c r="AW128" s="235"/>
      <c r="AX128" s="1065" t="s">
        <v>453</v>
      </c>
      <c r="AY128" s="961"/>
      <c r="AZ128" s="961"/>
      <c r="BA128" s="961"/>
      <c r="BB128" s="961"/>
      <c r="BC128" s="961"/>
      <c r="BD128" s="961"/>
      <c r="BE128" s="962"/>
      <c r="BF128" s="1077" t="s">
        <v>221</v>
      </c>
      <c r="BG128" s="1078"/>
      <c r="BH128" s="1078"/>
      <c r="BI128" s="1078"/>
      <c r="BJ128" s="1078"/>
      <c r="BK128" s="1078"/>
      <c r="BL128" s="1079"/>
      <c r="BM128" s="1077">
        <v>20</v>
      </c>
      <c r="BN128" s="1078"/>
      <c r="BO128" s="1078"/>
      <c r="BP128" s="1078"/>
      <c r="BQ128" s="1078"/>
      <c r="BR128" s="1078"/>
      <c r="BS128" s="1079"/>
      <c r="BT128" s="1077">
        <v>30</v>
      </c>
      <c r="BU128" s="1080"/>
      <c r="BV128" s="1080"/>
      <c r="BW128" s="1080"/>
      <c r="BX128" s="1080"/>
      <c r="BY128" s="1080"/>
      <c r="BZ128" s="108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1" t="s">
        <v>91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1" t="s">
        <v>454</v>
      </c>
      <c r="X129" s="1072"/>
      <c r="Y129" s="1072"/>
      <c r="Z129" s="1073"/>
      <c r="AA129" s="969">
        <v>2172632</v>
      </c>
      <c r="AB129" s="970"/>
      <c r="AC129" s="970"/>
      <c r="AD129" s="970"/>
      <c r="AE129" s="971"/>
      <c r="AF129" s="972">
        <v>2161483</v>
      </c>
      <c r="AG129" s="970"/>
      <c r="AH129" s="970"/>
      <c r="AI129" s="970"/>
      <c r="AJ129" s="971"/>
      <c r="AK129" s="972">
        <v>2139573</v>
      </c>
      <c r="AL129" s="970"/>
      <c r="AM129" s="970"/>
      <c r="AN129" s="970"/>
      <c r="AO129" s="971"/>
      <c r="AP129" s="1074"/>
      <c r="AQ129" s="1075"/>
      <c r="AR129" s="1075"/>
      <c r="AS129" s="1075"/>
      <c r="AT129" s="1076"/>
      <c r="AU129" s="235"/>
      <c r="AV129" s="235"/>
      <c r="AW129" s="235"/>
      <c r="AX129" s="1065" t="s">
        <v>455</v>
      </c>
      <c r="AY129" s="961"/>
      <c r="AZ129" s="961"/>
      <c r="BA129" s="961"/>
      <c r="BB129" s="961"/>
      <c r="BC129" s="961"/>
      <c r="BD129" s="961"/>
      <c r="BE129" s="962"/>
      <c r="BF129" s="1066">
        <v>7.6</v>
      </c>
      <c r="BG129" s="1067"/>
      <c r="BH129" s="1067"/>
      <c r="BI129" s="1067"/>
      <c r="BJ129" s="1067"/>
      <c r="BK129" s="1067"/>
      <c r="BL129" s="1068"/>
      <c r="BM129" s="1066">
        <v>25</v>
      </c>
      <c r="BN129" s="1067"/>
      <c r="BO129" s="1067"/>
      <c r="BP129" s="1067"/>
      <c r="BQ129" s="1067"/>
      <c r="BR129" s="1067"/>
      <c r="BS129" s="1068"/>
      <c r="BT129" s="1066">
        <v>35</v>
      </c>
      <c r="BU129" s="1069"/>
      <c r="BV129" s="1069"/>
      <c r="BW129" s="1069"/>
      <c r="BX129" s="1069"/>
      <c r="BY129" s="1069"/>
      <c r="BZ129" s="107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1" t="s">
        <v>456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1" t="s">
        <v>457</v>
      </c>
      <c r="X130" s="1072"/>
      <c r="Y130" s="1072"/>
      <c r="Z130" s="1073"/>
      <c r="AA130" s="969">
        <v>458731</v>
      </c>
      <c r="AB130" s="970"/>
      <c r="AC130" s="970"/>
      <c r="AD130" s="970"/>
      <c r="AE130" s="971"/>
      <c r="AF130" s="972">
        <v>440346</v>
      </c>
      <c r="AG130" s="970"/>
      <c r="AH130" s="970"/>
      <c r="AI130" s="970"/>
      <c r="AJ130" s="971"/>
      <c r="AK130" s="972">
        <v>435928</v>
      </c>
      <c r="AL130" s="970"/>
      <c r="AM130" s="970"/>
      <c r="AN130" s="970"/>
      <c r="AO130" s="971"/>
      <c r="AP130" s="1074"/>
      <c r="AQ130" s="1075"/>
      <c r="AR130" s="1075"/>
      <c r="AS130" s="1075"/>
      <c r="AT130" s="1076"/>
      <c r="AU130" s="235"/>
      <c r="AV130" s="235"/>
      <c r="AW130" s="235"/>
      <c r="AX130" s="1124" t="s">
        <v>458</v>
      </c>
      <c r="AY130" s="1056"/>
      <c r="AZ130" s="1056"/>
      <c r="BA130" s="1056"/>
      <c r="BB130" s="1056"/>
      <c r="BC130" s="1056"/>
      <c r="BD130" s="1056"/>
      <c r="BE130" s="1057"/>
      <c r="BF130" s="1086" t="s">
        <v>221</v>
      </c>
      <c r="BG130" s="1087"/>
      <c r="BH130" s="1087"/>
      <c r="BI130" s="1087"/>
      <c r="BJ130" s="1087"/>
      <c r="BK130" s="1087"/>
      <c r="BL130" s="1088"/>
      <c r="BM130" s="1086">
        <v>350</v>
      </c>
      <c r="BN130" s="1087"/>
      <c r="BO130" s="1087"/>
      <c r="BP130" s="1087"/>
      <c r="BQ130" s="1087"/>
      <c r="BR130" s="1087"/>
      <c r="BS130" s="1088"/>
      <c r="BT130" s="1089"/>
      <c r="BU130" s="1090"/>
      <c r="BV130" s="1090"/>
      <c r="BW130" s="1090"/>
      <c r="BX130" s="1090"/>
      <c r="BY130" s="1090"/>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459</v>
      </c>
      <c r="X131" s="1095"/>
      <c r="Y131" s="1095"/>
      <c r="Z131" s="1096"/>
      <c r="AA131" s="1008">
        <v>1713901</v>
      </c>
      <c r="AB131" s="1009"/>
      <c r="AC131" s="1009"/>
      <c r="AD131" s="1009"/>
      <c r="AE131" s="1010"/>
      <c r="AF131" s="1011">
        <v>1721137</v>
      </c>
      <c r="AG131" s="1009"/>
      <c r="AH131" s="1009"/>
      <c r="AI131" s="1009"/>
      <c r="AJ131" s="1010"/>
      <c r="AK131" s="1011">
        <v>1703645</v>
      </c>
      <c r="AL131" s="1009"/>
      <c r="AM131" s="1009"/>
      <c r="AN131" s="1009"/>
      <c r="AO131" s="1010"/>
      <c r="AP131" s="1097"/>
      <c r="AQ131" s="1098"/>
      <c r="AR131" s="1098"/>
      <c r="AS131" s="1098"/>
      <c r="AT131" s="109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8" t="s">
        <v>460</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461</v>
      </c>
      <c r="W132" s="1112"/>
      <c r="X132" s="1112"/>
      <c r="Y132" s="1112"/>
      <c r="Z132" s="1113"/>
      <c r="AA132" s="1114">
        <v>7.2644219239999996</v>
      </c>
      <c r="AB132" s="1115"/>
      <c r="AC132" s="1115"/>
      <c r="AD132" s="1115"/>
      <c r="AE132" s="1116"/>
      <c r="AF132" s="1117">
        <v>8.509607312</v>
      </c>
      <c r="AG132" s="1115"/>
      <c r="AH132" s="1115"/>
      <c r="AI132" s="1115"/>
      <c r="AJ132" s="1116"/>
      <c r="AK132" s="1117">
        <v>7.0914421729999999</v>
      </c>
      <c r="AL132" s="1115"/>
      <c r="AM132" s="1115"/>
      <c r="AN132" s="1115"/>
      <c r="AO132" s="1116"/>
      <c r="AP132" s="998"/>
      <c r="AQ132" s="999"/>
      <c r="AR132" s="999"/>
      <c r="AS132" s="999"/>
      <c r="AT132" s="11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19" t="s">
        <v>462</v>
      </c>
      <c r="W133" s="1119"/>
      <c r="X133" s="1119"/>
      <c r="Y133" s="1119"/>
      <c r="Z133" s="1120"/>
      <c r="AA133" s="1121">
        <v>10.4</v>
      </c>
      <c r="AB133" s="1122"/>
      <c r="AC133" s="1122"/>
      <c r="AD133" s="1122"/>
      <c r="AE133" s="1123"/>
      <c r="AF133" s="1121">
        <v>9</v>
      </c>
      <c r="AG133" s="1122"/>
      <c r="AH133" s="1122"/>
      <c r="AI133" s="1122"/>
      <c r="AJ133" s="1123"/>
      <c r="AK133" s="1121">
        <v>7.6</v>
      </c>
      <c r="AL133" s="1122"/>
      <c r="AM133" s="1122"/>
      <c r="AN133" s="1122"/>
      <c r="AO133" s="1123"/>
      <c r="AP133" s="1039"/>
      <c r="AQ133" s="1040"/>
      <c r="AR133" s="1040"/>
      <c r="AS133" s="1040"/>
      <c r="AT133" s="11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zoomScale="86" zoomScaleNormal="85" zoomScaleSheetLayoutView="86"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zoomScale="53" zoomScaleSheetLayoutView="5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28" t="s">
        <v>465</v>
      </c>
      <c r="L7" s="254"/>
      <c r="M7" s="255" t="s">
        <v>466</v>
      </c>
      <c r="N7" s="256"/>
    </row>
    <row r="8" spans="1:16" x14ac:dyDescent="0.15">
      <c r="A8" s="248"/>
      <c r="B8" s="244"/>
      <c r="C8" s="244"/>
      <c r="D8" s="244"/>
      <c r="E8" s="244"/>
      <c r="F8" s="244"/>
      <c r="G8" s="257"/>
      <c r="H8" s="258"/>
      <c r="I8" s="258"/>
      <c r="J8" s="259"/>
      <c r="K8" s="1129"/>
      <c r="L8" s="260" t="s">
        <v>467</v>
      </c>
      <c r="M8" s="261" t="s">
        <v>468</v>
      </c>
      <c r="N8" s="262" t="s">
        <v>469</v>
      </c>
    </row>
    <row r="9" spans="1:16" x14ac:dyDescent="0.15">
      <c r="A9" s="248"/>
      <c r="B9" s="244"/>
      <c r="C9" s="244"/>
      <c r="D9" s="244"/>
      <c r="E9" s="244"/>
      <c r="F9" s="244"/>
      <c r="G9" s="1130" t="s">
        <v>470</v>
      </c>
      <c r="H9" s="1131"/>
      <c r="I9" s="1131"/>
      <c r="J9" s="1132"/>
      <c r="K9" s="263">
        <v>420594</v>
      </c>
      <c r="L9" s="264">
        <v>89450</v>
      </c>
      <c r="M9" s="265">
        <v>189429</v>
      </c>
      <c r="N9" s="266">
        <v>-52.8</v>
      </c>
    </row>
    <row r="10" spans="1:16" x14ac:dyDescent="0.15">
      <c r="A10" s="248"/>
      <c r="B10" s="244"/>
      <c r="C10" s="244"/>
      <c r="D10" s="244"/>
      <c r="E10" s="244"/>
      <c r="F10" s="244"/>
      <c r="G10" s="1130" t="s">
        <v>471</v>
      </c>
      <c r="H10" s="1131"/>
      <c r="I10" s="1131"/>
      <c r="J10" s="1132"/>
      <c r="K10" s="267">
        <v>63008</v>
      </c>
      <c r="L10" s="268">
        <v>13400</v>
      </c>
      <c r="M10" s="269">
        <v>18027</v>
      </c>
      <c r="N10" s="270">
        <v>-25.7</v>
      </c>
    </row>
    <row r="11" spans="1:16" ht="13.5" customHeight="1" x14ac:dyDescent="0.15">
      <c r="A11" s="248"/>
      <c r="B11" s="244"/>
      <c r="C11" s="244"/>
      <c r="D11" s="244"/>
      <c r="E11" s="244"/>
      <c r="F11" s="244"/>
      <c r="G11" s="1130" t="s">
        <v>472</v>
      </c>
      <c r="H11" s="1131"/>
      <c r="I11" s="1131"/>
      <c r="J11" s="1132"/>
      <c r="K11" s="267">
        <v>84736</v>
      </c>
      <c r="L11" s="268">
        <v>18021</v>
      </c>
      <c r="M11" s="269">
        <v>27251</v>
      </c>
      <c r="N11" s="270">
        <v>-33.9</v>
      </c>
    </row>
    <row r="12" spans="1:16" ht="13.5" customHeight="1" x14ac:dyDescent="0.15">
      <c r="A12" s="248"/>
      <c r="B12" s="244"/>
      <c r="C12" s="244"/>
      <c r="D12" s="244"/>
      <c r="E12" s="244"/>
      <c r="F12" s="244"/>
      <c r="G12" s="1130" t="s">
        <v>473</v>
      </c>
      <c r="H12" s="1131"/>
      <c r="I12" s="1131"/>
      <c r="J12" s="1132"/>
      <c r="K12" s="267" t="s">
        <v>474</v>
      </c>
      <c r="L12" s="268" t="s">
        <v>474</v>
      </c>
      <c r="M12" s="269">
        <v>4133</v>
      </c>
      <c r="N12" s="270" t="s">
        <v>474</v>
      </c>
    </row>
    <row r="13" spans="1:16" ht="13.5" customHeight="1" x14ac:dyDescent="0.15">
      <c r="A13" s="248"/>
      <c r="B13" s="244"/>
      <c r="C13" s="244"/>
      <c r="D13" s="244"/>
      <c r="E13" s="244"/>
      <c r="F13" s="244"/>
      <c r="G13" s="1130" t="s">
        <v>475</v>
      </c>
      <c r="H13" s="1131"/>
      <c r="I13" s="1131"/>
      <c r="J13" s="1132"/>
      <c r="K13" s="267" t="s">
        <v>474</v>
      </c>
      <c r="L13" s="268" t="s">
        <v>474</v>
      </c>
      <c r="M13" s="269" t="s">
        <v>474</v>
      </c>
      <c r="N13" s="270" t="s">
        <v>474</v>
      </c>
    </row>
    <row r="14" spans="1:16" ht="13.5" customHeight="1" x14ac:dyDescent="0.15">
      <c r="A14" s="248"/>
      <c r="B14" s="244"/>
      <c r="C14" s="244"/>
      <c r="D14" s="244"/>
      <c r="E14" s="244"/>
      <c r="F14" s="244"/>
      <c r="G14" s="1130" t="s">
        <v>476</v>
      </c>
      <c r="H14" s="1131"/>
      <c r="I14" s="1131"/>
      <c r="J14" s="1132"/>
      <c r="K14" s="267">
        <v>15992</v>
      </c>
      <c r="L14" s="268">
        <v>3401</v>
      </c>
      <c r="M14" s="269">
        <v>9019</v>
      </c>
      <c r="N14" s="270">
        <v>-62.3</v>
      </c>
    </row>
    <row r="15" spans="1:16" ht="13.5" customHeight="1" x14ac:dyDescent="0.15">
      <c r="A15" s="248"/>
      <c r="B15" s="244"/>
      <c r="C15" s="244"/>
      <c r="D15" s="244"/>
      <c r="E15" s="244"/>
      <c r="F15" s="244"/>
      <c r="G15" s="1130" t="s">
        <v>477</v>
      </c>
      <c r="H15" s="1131"/>
      <c r="I15" s="1131"/>
      <c r="J15" s="1132"/>
      <c r="K15" s="267">
        <v>24789</v>
      </c>
      <c r="L15" s="268">
        <v>5272</v>
      </c>
      <c r="M15" s="269">
        <v>5105</v>
      </c>
      <c r="N15" s="270">
        <v>3.3</v>
      </c>
    </row>
    <row r="16" spans="1:16" x14ac:dyDescent="0.15">
      <c r="A16" s="248"/>
      <c r="B16" s="244"/>
      <c r="C16" s="244"/>
      <c r="D16" s="244"/>
      <c r="E16" s="244"/>
      <c r="F16" s="244"/>
      <c r="G16" s="1133" t="s">
        <v>478</v>
      </c>
      <c r="H16" s="1134"/>
      <c r="I16" s="1134"/>
      <c r="J16" s="1135"/>
      <c r="K16" s="268">
        <v>-34540</v>
      </c>
      <c r="L16" s="268">
        <v>-7346</v>
      </c>
      <c r="M16" s="269">
        <v>-20971</v>
      </c>
      <c r="N16" s="270">
        <v>-65</v>
      </c>
    </row>
    <row r="17" spans="1:16" x14ac:dyDescent="0.15">
      <c r="A17" s="248"/>
      <c r="B17" s="244"/>
      <c r="C17" s="244"/>
      <c r="D17" s="244"/>
      <c r="E17" s="244"/>
      <c r="F17" s="244"/>
      <c r="G17" s="1133" t="s">
        <v>170</v>
      </c>
      <c r="H17" s="1134"/>
      <c r="I17" s="1134"/>
      <c r="J17" s="1135"/>
      <c r="K17" s="268">
        <v>574579</v>
      </c>
      <c r="L17" s="268">
        <v>122199</v>
      </c>
      <c r="M17" s="269">
        <v>231994</v>
      </c>
      <c r="N17" s="270">
        <v>-47.3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5" t="s">
        <v>483</v>
      </c>
      <c r="H21" s="1126"/>
      <c r="I21" s="1126"/>
      <c r="J21" s="1127"/>
      <c r="K21" s="280">
        <v>9.7799999999999994</v>
      </c>
      <c r="L21" s="281">
        <v>21.1</v>
      </c>
      <c r="M21" s="282">
        <v>-11.32</v>
      </c>
      <c r="N21" s="249"/>
      <c r="O21" s="283"/>
      <c r="P21" s="279"/>
    </row>
    <row r="22" spans="1:16" s="284" customFormat="1" x14ac:dyDescent="0.15">
      <c r="A22" s="279"/>
      <c r="B22" s="249"/>
      <c r="C22" s="249"/>
      <c r="D22" s="249"/>
      <c r="E22" s="249"/>
      <c r="F22" s="249"/>
      <c r="G22" s="1125" t="s">
        <v>484</v>
      </c>
      <c r="H22" s="1126"/>
      <c r="I22" s="1126"/>
      <c r="J22" s="1127"/>
      <c r="K22" s="285">
        <v>93.3</v>
      </c>
      <c r="L22" s="286">
        <v>95</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28" t="s">
        <v>465</v>
      </c>
      <c r="L30" s="254"/>
      <c r="M30" s="255" t="s">
        <v>466</v>
      </c>
      <c r="N30" s="256"/>
    </row>
    <row r="31" spans="1:16" x14ac:dyDescent="0.15">
      <c r="A31" s="248"/>
      <c r="B31" s="244"/>
      <c r="C31" s="244"/>
      <c r="D31" s="244"/>
      <c r="E31" s="244"/>
      <c r="F31" s="244"/>
      <c r="G31" s="257"/>
      <c r="H31" s="258"/>
      <c r="I31" s="258"/>
      <c r="J31" s="259"/>
      <c r="K31" s="1129"/>
      <c r="L31" s="260" t="s">
        <v>467</v>
      </c>
      <c r="M31" s="261" t="s">
        <v>468</v>
      </c>
      <c r="N31" s="262" t="s">
        <v>469</v>
      </c>
    </row>
    <row r="32" spans="1:16" ht="27" customHeight="1" x14ac:dyDescent="0.15">
      <c r="A32" s="248"/>
      <c r="B32" s="244"/>
      <c r="C32" s="244"/>
      <c r="D32" s="244"/>
      <c r="E32" s="244"/>
      <c r="F32" s="244"/>
      <c r="G32" s="1141" t="s">
        <v>487</v>
      </c>
      <c r="H32" s="1142"/>
      <c r="I32" s="1142"/>
      <c r="J32" s="1143"/>
      <c r="K32" s="294">
        <v>218622</v>
      </c>
      <c r="L32" s="294">
        <v>46496</v>
      </c>
      <c r="M32" s="295">
        <v>144190</v>
      </c>
      <c r="N32" s="296">
        <v>-67.8</v>
      </c>
    </row>
    <row r="33" spans="1:16" ht="13.5" customHeight="1" x14ac:dyDescent="0.15">
      <c r="A33" s="248"/>
      <c r="B33" s="244"/>
      <c r="C33" s="244"/>
      <c r="D33" s="244"/>
      <c r="E33" s="244"/>
      <c r="F33" s="244"/>
      <c r="G33" s="1141" t="s">
        <v>488</v>
      </c>
      <c r="H33" s="1142"/>
      <c r="I33" s="1142"/>
      <c r="J33" s="1143"/>
      <c r="K33" s="294" t="s">
        <v>474</v>
      </c>
      <c r="L33" s="294" t="s">
        <v>474</v>
      </c>
      <c r="M33" s="295" t="s">
        <v>474</v>
      </c>
      <c r="N33" s="296" t="s">
        <v>474</v>
      </c>
    </row>
    <row r="34" spans="1:16" ht="27" customHeight="1" x14ac:dyDescent="0.15">
      <c r="A34" s="248"/>
      <c r="B34" s="244"/>
      <c r="C34" s="244"/>
      <c r="D34" s="244"/>
      <c r="E34" s="244"/>
      <c r="F34" s="244"/>
      <c r="G34" s="1141" t="s">
        <v>489</v>
      </c>
      <c r="H34" s="1142"/>
      <c r="I34" s="1142"/>
      <c r="J34" s="1143"/>
      <c r="K34" s="294" t="s">
        <v>474</v>
      </c>
      <c r="L34" s="294" t="s">
        <v>474</v>
      </c>
      <c r="M34" s="295" t="s">
        <v>474</v>
      </c>
      <c r="N34" s="296" t="s">
        <v>474</v>
      </c>
    </row>
    <row r="35" spans="1:16" ht="27" customHeight="1" x14ac:dyDescent="0.15">
      <c r="A35" s="248"/>
      <c r="B35" s="244"/>
      <c r="C35" s="244"/>
      <c r="D35" s="244"/>
      <c r="E35" s="244"/>
      <c r="F35" s="244"/>
      <c r="G35" s="1141" t="s">
        <v>490</v>
      </c>
      <c r="H35" s="1142"/>
      <c r="I35" s="1142"/>
      <c r="J35" s="1143"/>
      <c r="K35" s="294">
        <v>280393</v>
      </c>
      <c r="L35" s="294">
        <v>59633</v>
      </c>
      <c r="M35" s="295">
        <v>29858</v>
      </c>
      <c r="N35" s="296">
        <v>99.7</v>
      </c>
    </row>
    <row r="36" spans="1:16" ht="27" customHeight="1" x14ac:dyDescent="0.15">
      <c r="A36" s="248"/>
      <c r="B36" s="244"/>
      <c r="C36" s="244"/>
      <c r="D36" s="244"/>
      <c r="E36" s="244"/>
      <c r="F36" s="244"/>
      <c r="G36" s="1141" t="s">
        <v>491</v>
      </c>
      <c r="H36" s="1142"/>
      <c r="I36" s="1142"/>
      <c r="J36" s="1143"/>
      <c r="K36" s="294">
        <v>32837</v>
      </c>
      <c r="L36" s="294">
        <v>6984</v>
      </c>
      <c r="M36" s="295">
        <v>6079</v>
      </c>
      <c r="N36" s="296">
        <v>14.9</v>
      </c>
    </row>
    <row r="37" spans="1:16" ht="13.5" customHeight="1" x14ac:dyDescent="0.15">
      <c r="A37" s="248"/>
      <c r="B37" s="244"/>
      <c r="C37" s="244"/>
      <c r="D37" s="244"/>
      <c r="E37" s="244"/>
      <c r="F37" s="244"/>
      <c r="G37" s="1141" t="s">
        <v>492</v>
      </c>
      <c r="H37" s="1142"/>
      <c r="I37" s="1142"/>
      <c r="J37" s="1143"/>
      <c r="K37" s="294">
        <v>24862</v>
      </c>
      <c r="L37" s="294">
        <v>5288</v>
      </c>
      <c r="M37" s="295">
        <v>2554</v>
      </c>
      <c r="N37" s="296">
        <v>107</v>
      </c>
    </row>
    <row r="38" spans="1:16" ht="27" customHeight="1" x14ac:dyDescent="0.15">
      <c r="A38" s="248"/>
      <c r="B38" s="244"/>
      <c r="C38" s="244"/>
      <c r="D38" s="244"/>
      <c r="E38" s="244"/>
      <c r="F38" s="244"/>
      <c r="G38" s="1144" t="s">
        <v>493</v>
      </c>
      <c r="H38" s="1145"/>
      <c r="I38" s="1145"/>
      <c r="J38" s="1146"/>
      <c r="K38" s="297">
        <v>27</v>
      </c>
      <c r="L38" s="297">
        <v>6</v>
      </c>
      <c r="M38" s="298">
        <v>44</v>
      </c>
      <c r="N38" s="299">
        <v>-86.4</v>
      </c>
      <c r="O38" s="293"/>
    </row>
    <row r="39" spans="1:16" x14ac:dyDescent="0.15">
      <c r="A39" s="248"/>
      <c r="B39" s="244"/>
      <c r="C39" s="244"/>
      <c r="D39" s="244"/>
      <c r="E39" s="244"/>
      <c r="F39" s="244"/>
      <c r="G39" s="1144" t="s">
        <v>494</v>
      </c>
      <c r="H39" s="1145"/>
      <c r="I39" s="1145"/>
      <c r="J39" s="1146"/>
      <c r="K39" s="300" t="s">
        <v>474</v>
      </c>
      <c r="L39" s="300" t="s">
        <v>474</v>
      </c>
      <c r="M39" s="301">
        <v>-7957</v>
      </c>
      <c r="N39" s="302" t="s">
        <v>474</v>
      </c>
      <c r="O39" s="293"/>
    </row>
    <row r="40" spans="1:16" ht="27" customHeight="1" x14ac:dyDescent="0.15">
      <c r="A40" s="248"/>
      <c r="B40" s="244"/>
      <c r="C40" s="244"/>
      <c r="D40" s="244"/>
      <c r="E40" s="244"/>
      <c r="F40" s="244"/>
      <c r="G40" s="1141" t="s">
        <v>495</v>
      </c>
      <c r="H40" s="1142"/>
      <c r="I40" s="1142"/>
      <c r="J40" s="1143"/>
      <c r="K40" s="300">
        <v>-435928</v>
      </c>
      <c r="L40" s="300">
        <v>-92711</v>
      </c>
      <c r="M40" s="301">
        <v>-129245</v>
      </c>
      <c r="N40" s="302">
        <v>-28.3</v>
      </c>
      <c r="O40" s="293"/>
    </row>
    <row r="41" spans="1:16" x14ac:dyDescent="0.15">
      <c r="A41" s="248"/>
      <c r="B41" s="244"/>
      <c r="C41" s="244"/>
      <c r="D41" s="244"/>
      <c r="E41" s="244"/>
      <c r="F41" s="244"/>
      <c r="G41" s="1147" t="s">
        <v>281</v>
      </c>
      <c r="H41" s="1148"/>
      <c r="I41" s="1148"/>
      <c r="J41" s="1149"/>
      <c r="K41" s="294">
        <v>120813</v>
      </c>
      <c r="L41" s="300">
        <v>25694</v>
      </c>
      <c r="M41" s="301">
        <v>45523</v>
      </c>
      <c r="N41" s="302">
        <v>-43.6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36" t="s">
        <v>465</v>
      </c>
      <c r="J49" s="1138" t="s">
        <v>499</v>
      </c>
      <c r="K49" s="1139"/>
      <c r="L49" s="1139"/>
      <c r="M49" s="1139"/>
      <c r="N49" s="1140"/>
    </row>
    <row r="50" spans="1:14" x14ac:dyDescent="0.15">
      <c r="A50" s="248"/>
      <c r="B50" s="244"/>
      <c r="C50" s="244"/>
      <c r="D50" s="244"/>
      <c r="E50" s="244"/>
      <c r="F50" s="244"/>
      <c r="G50" s="312"/>
      <c r="H50" s="313"/>
      <c r="I50" s="1137"/>
      <c r="J50" s="314" t="s">
        <v>500</v>
      </c>
      <c r="K50" s="315" t="s">
        <v>501</v>
      </c>
      <c r="L50" s="316" t="s">
        <v>502</v>
      </c>
      <c r="M50" s="317" t="s">
        <v>503</v>
      </c>
      <c r="N50" s="318" t="s">
        <v>504</v>
      </c>
    </row>
    <row r="51" spans="1:14" x14ac:dyDescent="0.15">
      <c r="A51" s="248"/>
      <c r="B51" s="244"/>
      <c r="C51" s="244"/>
      <c r="D51" s="244"/>
      <c r="E51" s="244"/>
      <c r="F51" s="244"/>
      <c r="G51" s="310" t="s">
        <v>505</v>
      </c>
      <c r="H51" s="311"/>
      <c r="I51" s="319">
        <v>463122</v>
      </c>
      <c r="J51" s="320">
        <v>95195</v>
      </c>
      <c r="K51" s="321">
        <v>36.299999999999997</v>
      </c>
      <c r="L51" s="322">
        <v>334234</v>
      </c>
      <c r="M51" s="323">
        <v>27.2</v>
      </c>
      <c r="N51" s="324">
        <v>9.1</v>
      </c>
    </row>
    <row r="52" spans="1:14" x14ac:dyDescent="0.15">
      <c r="A52" s="248"/>
      <c r="B52" s="244"/>
      <c r="C52" s="244"/>
      <c r="D52" s="244"/>
      <c r="E52" s="244"/>
      <c r="F52" s="244"/>
      <c r="G52" s="325"/>
      <c r="H52" s="326" t="s">
        <v>506</v>
      </c>
      <c r="I52" s="327">
        <v>360291</v>
      </c>
      <c r="J52" s="328">
        <v>74058</v>
      </c>
      <c r="K52" s="329">
        <v>23.3</v>
      </c>
      <c r="L52" s="330">
        <v>135366</v>
      </c>
      <c r="M52" s="331">
        <v>-8.1999999999999993</v>
      </c>
      <c r="N52" s="332">
        <v>31.5</v>
      </c>
    </row>
    <row r="53" spans="1:14" x14ac:dyDescent="0.15">
      <c r="A53" s="248"/>
      <c r="B53" s="244"/>
      <c r="C53" s="244"/>
      <c r="D53" s="244"/>
      <c r="E53" s="244"/>
      <c r="F53" s="244"/>
      <c r="G53" s="310" t="s">
        <v>507</v>
      </c>
      <c r="H53" s="311"/>
      <c r="I53" s="319">
        <v>213420</v>
      </c>
      <c r="J53" s="320">
        <v>44278</v>
      </c>
      <c r="K53" s="321">
        <v>-53.5</v>
      </c>
      <c r="L53" s="322">
        <v>216155</v>
      </c>
      <c r="M53" s="323">
        <v>-35.299999999999997</v>
      </c>
      <c r="N53" s="324">
        <v>-18.2</v>
      </c>
    </row>
    <row r="54" spans="1:14" x14ac:dyDescent="0.15">
      <c r="A54" s="248"/>
      <c r="B54" s="244"/>
      <c r="C54" s="244"/>
      <c r="D54" s="244"/>
      <c r="E54" s="244"/>
      <c r="F54" s="244"/>
      <c r="G54" s="325"/>
      <c r="H54" s="326" t="s">
        <v>506</v>
      </c>
      <c r="I54" s="327">
        <v>70693</v>
      </c>
      <c r="J54" s="328">
        <v>14667</v>
      </c>
      <c r="K54" s="329">
        <v>-80.2</v>
      </c>
      <c r="L54" s="330">
        <v>108827</v>
      </c>
      <c r="M54" s="331">
        <v>-19.600000000000001</v>
      </c>
      <c r="N54" s="332">
        <v>-60.6</v>
      </c>
    </row>
    <row r="55" spans="1:14" x14ac:dyDescent="0.15">
      <c r="A55" s="248"/>
      <c r="B55" s="244"/>
      <c r="C55" s="244"/>
      <c r="D55" s="244"/>
      <c r="E55" s="244"/>
      <c r="F55" s="244"/>
      <c r="G55" s="310" t="s">
        <v>508</v>
      </c>
      <c r="H55" s="311"/>
      <c r="I55" s="319">
        <v>170455</v>
      </c>
      <c r="J55" s="320">
        <v>35526</v>
      </c>
      <c r="K55" s="321">
        <v>-19.8</v>
      </c>
      <c r="L55" s="322">
        <v>228305</v>
      </c>
      <c r="M55" s="323">
        <v>5.6</v>
      </c>
      <c r="N55" s="324">
        <v>-25.4</v>
      </c>
    </row>
    <row r="56" spans="1:14" x14ac:dyDescent="0.15">
      <c r="A56" s="248"/>
      <c r="B56" s="244"/>
      <c r="C56" s="244"/>
      <c r="D56" s="244"/>
      <c r="E56" s="244"/>
      <c r="F56" s="244"/>
      <c r="G56" s="325"/>
      <c r="H56" s="326" t="s">
        <v>506</v>
      </c>
      <c r="I56" s="327">
        <v>43044</v>
      </c>
      <c r="J56" s="328">
        <v>8971</v>
      </c>
      <c r="K56" s="329">
        <v>-38.799999999999997</v>
      </c>
      <c r="L56" s="330">
        <v>86611</v>
      </c>
      <c r="M56" s="331">
        <v>-20.399999999999999</v>
      </c>
      <c r="N56" s="332">
        <v>-18.399999999999999</v>
      </c>
    </row>
    <row r="57" spans="1:14" x14ac:dyDescent="0.15">
      <c r="A57" s="248"/>
      <c r="B57" s="244"/>
      <c r="C57" s="244"/>
      <c r="D57" s="244"/>
      <c r="E57" s="244"/>
      <c r="F57" s="244"/>
      <c r="G57" s="310" t="s">
        <v>509</v>
      </c>
      <c r="H57" s="311"/>
      <c r="I57" s="319">
        <v>418881</v>
      </c>
      <c r="J57" s="320">
        <v>88093</v>
      </c>
      <c r="K57" s="321">
        <v>148</v>
      </c>
      <c r="L57" s="322">
        <v>316331</v>
      </c>
      <c r="M57" s="323">
        <v>38.6</v>
      </c>
      <c r="N57" s="324">
        <v>109.4</v>
      </c>
    </row>
    <row r="58" spans="1:14" x14ac:dyDescent="0.15">
      <c r="A58" s="248"/>
      <c r="B58" s="244"/>
      <c r="C58" s="244"/>
      <c r="D58" s="244"/>
      <c r="E58" s="244"/>
      <c r="F58" s="244"/>
      <c r="G58" s="325"/>
      <c r="H58" s="326" t="s">
        <v>506</v>
      </c>
      <c r="I58" s="327">
        <v>245175</v>
      </c>
      <c r="J58" s="328">
        <v>51562</v>
      </c>
      <c r="K58" s="329">
        <v>474.8</v>
      </c>
      <c r="L58" s="330">
        <v>106387</v>
      </c>
      <c r="M58" s="331">
        <v>22.8</v>
      </c>
      <c r="N58" s="332">
        <v>452</v>
      </c>
    </row>
    <row r="59" spans="1:14" x14ac:dyDescent="0.15">
      <c r="A59" s="248"/>
      <c r="B59" s="244"/>
      <c r="C59" s="244"/>
      <c r="D59" s="244"/>
      <c r="E59" s="244"/>
      <c r="F59" s="244"/>
      <c r="G59" s="310" t="s">
        <v>510</v>
      </c>
      <c r="H59" s="311"/>
      <c r="I59" s="319">
        <v>1278784</v>
      </c>
      <c r="J59" s="320">
        <v>271966</v>
      </c>
      <c r="K59" s="321">
        <v>208.7</v>
      </c>
      <c r="L59" s="322">
        <v>333013</v>
      </c>
      <c r="M59" s="323">
        <v>5.3</v>
      </c>
      <c r="N59" s="324">
        <v>203.4</v>
      </c>
    </row>
    <row r="60" spans="1:14" x14ac:dyDescent="0.15">
      <c r="A60" s="248"/>
      <c r="B60" s="244"/>
      <c r="C60" s="244"/>
      <c r="D60" s="244"/>
      <c r="E60" s="244"/>
      <c r="F60" s="244"/>
      <c r="G60" s="325"/>
      <c r="H60" s="326" t="s">
        <v>506</v>
      </c>
      <c r="I60" s="333">
        <v>612967</v>
      </c>
      <c r="J60" s="328">
        <v>130363</v>
      </c>
      <c r="K60" s="329">
        <v>152.80000000000001</v>
      </c>
      <c r="L60" s="330">
        <v>126732</v>
      </c>
      <c r="M60" s="331">
        <v>19.100000000000001</v>
      </c>
      <c r="N60" s="332">
        <v>133.69999999999999</v>
      </c>
    </row>
    <row r="61" spans="1:14" x14ac:dyDescent="0.15">
      <c r="A61" s="248"/>
      <c r="B61" s="244"/>
      <c r="C61" s="244"/>
      <c r="D61" s="244"/>
      <c r="E61" s="244"/>
      <c r="F61" s="244"/>
      <c r="G61" s="310" t="s">
        <v>511</v>
      </c>
      <c r="H61" s="334"/>
      <c r="I61" s="335">
        <v>508932</v>
      </c>
      <c r="J61" s="336">
        <v>107012</v>
      </c>
      <c r="K61" s="337">
        <v>63.9</v>
      </c>
      <c r="L61" s="338">
        <v>285608</v>
      </c>
      <c r="M61" s="339">
        <v>8.3000000000000007</v>
      </c>
      <c r="N61" s="324">
        <v>55.6</v>
      </c>
    </row>
    <row r="62" spans="1:14" x14ac:dyDescent="0.15">
      <c r="A62" s="248"/>
      <c r="B62" s="244"/>
      <c r="C62" s="244"/>
      <c r="D62" s="244"/>
      <c r="E62" s="244"/>
      <c r="F62" s="244"/>
      <c r="G62" s="325"/>
      <c r="H62" s="326" t="s">
        <v>506</v>
      </c>
      <c r="I62" s="327">
        <v>266434</v>
      </c>
      <c r="J62" s="328">
        <v>55924</v>
      </c>
      <c r="K62" s="329">
        <v>106.4</v>
      </c>
      <c r="L62" s="330">
        <v>112785</v>
      </c>
      <c r="M62" s="331">
        <v>-1.3</v>
      </c>
      <c r="N62" s="332">
        <v>107.7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59" zoomScaleNormal="5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50" t="s">
        <v>3</v>
      </c>
      <c r="D47" s="1150"/>
      <c r="E47" s="1151"/>
      <c r="F47" s="11">
        <v>38.840000000000003</v>
      </c>
      <c r="G47" s="12">
        <v>60.71</v>
      </c>
      <c r="H47" s="12">
        <v>82.01</v>
      </c>
      <c r="I47" s="12">
        <v>52.01</v>
      </c>
      <c r="J47" s="13">
        <v>52.68</v>
      </c>
    </row>
    <row r="48" spans="2:10" ht="57.75" customHeight="1" x14ac:dyDescent="0.15">
      <c r="B48" s="14"/>
      <c r="C48" s="1152" t="s">
        <v>4</v>
      </c>
      <c r="D48" s="1152"/>
      <c r="E48" s="1153"/>
      <c r="F48" s="15">
        <v>5.49</v>
      </c>
      <c r="G48" s="16">
        <v>5.08</v>
      </c>
      <c r="H48" s="16">
        <v>5.0199999999999996</v>
      </c>
      <c r="I48" s="16">
        <v>6.52</v>
      </c>
      <c r="J48" s="17">
        <v>6.39</v>
      </c>
    </row>
    <row r="49" spans="2:10" ht="57.75" customHeight="1" thickBot="1" x14ac:dyDescent="0.2">
      <c r="B49" s="18"/>
      <c r="C49" s="1154" t="s">
        <v>5</v>
      </c>
      <c r="D49" s="1154"/>
      <c r="E49" s="1155"/>
      <c r="F49" s="19">
        <v>6.23</v>
      </c>
      <c r="G49" s="20">
        <v>23.19</v>
      </c>
      <c r="H49" s="20">
        <v>22.13</v>
      </c>
      <c r="I49" s="20" t="s">
        <v>518</v>
      </c>
      <c r="J49" s="21">
        <v>10.38</v>
      </c>
    </row>
    <row r="50" spans="2:10" ht="13.5"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3" zoomScaleNormal="7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62" t="s">
        <v>519</v>
      </c>
      <c r="D34" s="1162"/>
      <c r="E34" s="1163"/>
      <c r="F34" s="32">
        <v>5.48</v>
      </c>
      <c r="G34" s="33">
        <v>5.08</v>
      </c>
      <c r="H34" s="33">
        <v>5.01</v>
      </c>
      <c r="I34" s="33">
        <v>6.51</v>
      </c>
      <c r="J34" s="34">
        <v>6.38</v>
      </c>
      <c r="K34" s="22"/>
      <c r="L34" s="22"/>
      <c r="M34" s="22"/>
      <c r="N34" s="22"/>
      <c r="O34" s="22"/>
      <c r="P34" s="22"/>
    </row>
    <row r="35" spans="1:16" ht="39" customHeight="1" x14ac:dyDescent="0.15">
      <c r="A35" s="22"/>
      <c r="B35" s="35"/>
      <c r="C35" s="1156" t="s">
        <v>520</v>
      </c>
      <c r="D35" s="1157"/>
      <c r="E35" s="1158"/>
      <c r="F35" s="36">
        <v>0.71</v>
      </c>
      <c r="G35" s="37">
        <v>1.1399999999999999</v>
      </c>
      <c r="H35" s="37">
        <v>1.35</v>
      </c>
      <c r="I35" s="37">
        <v>1.43</v>
      </c>
      <c r="J35" s="38">
        <v>2.92</v>
      </c>
      <c r="K35" s="22"/>
      <c r="L35" s="22"/>
      <c r="M35" s="22"/>
      <c r="N35" s="22"/>
      <c r="O35" s="22"/>
      <c r="P35" s="22"/>
    </row>
    <row r="36" spans="1:16" ht="39" customHeight="1" x14ac:dyDescent="0.15">
      <c r="A36" s="22"/>
      <c r="B36" s="35"/>
      <c r="C36" s="1156" t="s">
        <v>521</v>
      </c>
      <c r="D36" s="1157"/>
      <c r="E36" s="1158"/>
      <c r="F36" s="36">
        <v>0.73</v>
      </c>
      <c r="G36" s="37">
        <v>0.56000000000000005</v>
      </c>
      <c r="H36" s="37">
        <v>0.65</v>
      </c>
      <c r="I36" s="37">
        <v>0.84</v>
      </c>
      <c r="J36" s="38">
        <v>0.6</v>
      </c>
      <c r="K36" s="22"/>
      <c r="L36" s="22"/>
      <c r="M36" s="22"/>
      <c r="N36" s="22"/>
      <c r="O36" s="22"/>
      <c r="P36" s="22"/>
    </row>
    <row r="37" spans="1:16" ht="39" customHeight="1" x14ac:dyDescent="0.15">
      <c r="A37" s="22"/>
      <c r="B37" s="35"/>
      <c r="C37" s="1156" t="s">
        <v>522</v>
      </c>
      <c r="D37" s="1157"/>
      <c r="E37" s="1158"/>
      <c r="F37" s="36">
        <v>0.18</v>
      </c>
      <c r="G37" s="37">
        <v>0.24</v>
      </c>
      <c r="H37" s="37">
        <v>0.33</v>
      </c>
      <c r="I37" s="37">
        <v>0.13</v>
      </c>
      <c r="J37" s="38">
        <v>0.32</v>
      </c>
      <c r="K37" s="22"/>
      <c r="L37" s="22"/>
      <c r="M37" s="22"/>
      <c r="N37" s="22"/>
      <c r="O37" s="22"/>
      <c r="P37" s="22"/>
    </row>
    <row r="38" spans="1:16" ht="39" customHeight="1" x14ac:dyDescent="0.15">
      <c r="A38" s="22"/>
      <c r="B38" s="35"/>
      <c r="C38" s="1156" t="s">
        <v>523</v>
      </c>
      <c r="D38" s="1157"/>
      <c r="E38" s="1158"/>
      <c r="F38" s="36">
        <v>0.22</v>
      </c>
      <c r="G38" s="37">
        <v>0.33</v>
      </c>
      <c r="H38" s="37">
        <v>0.23</v>
      </c>
      <c r="I38" s="37">
        <v>0.1</v>
      </c>
      <c r="J38" s="38">
        <v>0.24</v>
      </c>
      <c r="K38" s="22"/>
      <c r="L38" s="22"/>
      <c r="M38" s="22"/>
      <c r="N38" s="22"/>
      <c r="O38" s="22"/>
      <c r="P38" s="22"/>
    </row>
    <row r="39" spans="1:16" ht="39" customHeight="1" x14ac:dyDescent="0.15">
      <c r="A39" s="22"/>
      <c r="B39" s="35"/>
      <c r="C39" s="1156" t="s">
        <v>524</v>
      </c>
      <c r="D39" s="1157"/>
      <c r="E39" s="1158"/>
      <c r="F39" s="36">
        <v>0.05</v>
      </c>
      <c r="G39" s="37">
        <v>0.02</v>
      </c>
      <c r="H39" s="37">
        <v>0.03</v>
      </c>
      <c r="I39" s="37">
        <v>0.02</v>
      </c>
      <c r="J39" s="38">
        <v>0.02</v>
      </c>
      <c r="K39" s="22"/>
      <c r="L39" s="22"/>
      <c r="M39" s="22"/>
      <c r="N39" s="22"/>
      <c r="O39" s="22"/>
      <c r="P39" s="22"/>
    </row>
    <row r="40" spans="1:16" ht="39" customHeight="1" x14ac:dyDescent="0.15">
      <c r="A40" s="22"/>
      <c r="B40" s="35"/>
      <c r="C40" s="1156" t="s">
        <v>525</v>
      </c>
      <c r="D40" s="1157"/>
      <c r="E40" s="1158"/>
      <c r="F40" s="36">
        <v>0</v>
      </c>
      <c r="G40" s="37">
        <v>0</v>
      </c>
      <c r="H40" s="37">
        <v>0</v>
      </c>
      <c r="I40" s="37">
        <v>0</v>
      </c>
      <c r="J40" s="38">
        <v>0</v>
      </c>
      <c r="K40" s="22"/>
      <c r="L40" s="22"/>
      <c r="M40" s="22"/>
      <c r="N40" s="22"/>
      <c r="O40" s="22"/>
      <c r="P40" s="22"/>
    </row>
    <row r="41" spans="1:16" ht="39" customHeight="1" x14ac:dyDescent="0.15">
      <c r="A41" s="22"/>
      <c r="B41" s="35"/>
      <c r="C41" s="1156"/>
      <c r="D41" s="1157"/>
      <c r="E41" s="1158"/>
      <c r="F41" s="36"/>
      <c r="G41" s="37"/>
      <c r="H41" s="37"/>
      <c r="I41" s="37"/>
      <c r="J41" s="38"/>
      <c r="K41" s="22"/>
      <c r="L41" s="22"/>
      <c r="M41" s="22"/>
      <c r="N41" s="22"/>
      <c r="O41" s="22"/>
      <c r="P41" s="22"/>
    </row>
    <row r="42" spans="1:16" ht="39" customHeight="1" x14ac:dyDescent="0.15">
      <c r="A42" s="22"/>
      <c r="B42" s="39"/>
      <c r="C42" s="1156" t="s">
        <v>526</v>
      </c>
      <c r="D42" s="1157"/>
      <c r="E42" s="1158"/>
      <c r="F42" s="36" t="s">
        <v>474</v>
      </c>
      <c r="G42" s="37" t="s">
        <v>474</v>
      </c>
      <c r="H42" s="37" t="s">
        <v>474</v>
      </c>
      <c r="I42" s="37" t="s">
        <v>474</v>
      </c>
      <c r="J42" s="38" t="s">
        <v>474</v>
      </c>
      <c r="K42" s="22"/>
      <c r="L42" s="22"/>
      <c r="M42" s="22"/>
      <c r="N42" s="22"/>
      <c r="O42" s="22"/>
      <c r="P42" s="22"/>
    </row>
    <row r="43" spans="1:16" ht="39" customHeight="1" thickBot="1" x14ac:dyDescent="0.2">
      <c r="A43" s="22"/>
      <c r="B43" s="40"/>
      <c r="C43" s="1159" t="s">
        <v>527</v>
      </c>
      <c r="D43" s="1160"/>
      <c r="E43" s="1161"/>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66" zoomScaleNormal="6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72" t="s">
        <v>11</v>
      </c>
      <c r="C45" s="1173"/>
      <c r="D45" s="58"/>
      <c r="E45" s="1178" t="s">
        <v>12</v>
      </c>
      <c r="F45" s="1178"/>
      <c r="G45" s="1178"/>
      <c r="H45" s="1178"/>
      <c r="I45" s="1178"/>
      <c r="J45" s="1179"/>
      <c r="K45" s="59">
        <v>350</v>
      </c>
      <c r="L45" s="60">
        <v>295</v>
      </c>
      <c r="M45" s="60">
        <v>250</v>
      </c>
      <c r="N45" s="60">
        <v>229</v>
      </c>
      <c r="O45" s="61">
        <v>219</v>
      </c>
      <c r="P45" s="48"/>
      <c r="Q45" s="48"/>
      <c r="R45" s="48"/>
      <c r="S45" s="48"/>
      <c r="T45" s="48"/>
      <c r="U45" s="48"/>
    </row>
    <row r="46" spans="1:21" ht="30.75" customHeight="1" x14ac:dyDescent="0.15">
      <c r="A46" s="48"/>
      <c r="B46" s="1174"/>
      <c r="C46" s="1175"/>
      <c r="D46" s="62"/>
      <c r="E46" s="1166" t="s">
        <v>13</v>
      </c>
      <c r="F46" s="1166"/>
      <c r="G46" s="1166"/>
      <c r="H46" s="1166"/>
      <c r="I46" s="1166"/>
      <c r="J46" s="1167"/>
      <c r="K46" s="63" t="s">
        <v>474</v>
      </c>
      <c r="L46" s="64" t="s">
        <v>474</v>
      </c>
      <c r="M46" s="64" t="s">
        <v>474</v>
      </c>
      <c r="N46" s="64" t="s">
        <v>474</v>
      </c>
      <c r="O46" s="65" t="s">
        <v>474</v>
      </c>
      <c r="P46" s="48"/>
      <c r="Q46" s="48"/>
      <c r="R46" s="48"/>
      <c r="S46" s="48"/>
      <c r="T46" s="48"/>
      <c r="U46" s="48"/>
    </row>
    <row r="47" spans="1:21" ht="30.75" customHeight="1" x14ac:dyDescent="0.15">
      <c r="A47" s="48"/>
      <c r="B47" s="1174"/>
      <c r="C47" s="1175"/>
      <c r="D47" s="62"/>
      <c r="E47" s="1166" t="s">
        <v>14</v>
      </c>
      <c r="F47" s="1166"/>
      <c r="G47" s="1166"/>
      <c r="H47" s="1166"/>
      <c r="I47" s="1166"/>
      <c r="J47" s="1167"/>
      <c r="K47" s="63" t="s">
        <v>474</v>
      </c>
      <c r="L47" s="64" t="s">
        <v>474</v>
      </c>
      <c r="M47" s="64" t="s">
        <v>474</v>
      </c>
      <c r="N47" s="64" t="s">
        <v>474</v>
      </c>
      <c r="O47" s="65" t="s">
        <v>474</v>
      </c>
      <c r="P47" s="48"/>
      <c r="Q47" s="48"/>
      <c r="R47" s="48"/>
      <c r="S47" s="48"/>
      <c r="T47" s="48"/>
      <c r="U47" s="48"/>
    </row>
    <row r="48" spans="1:21" ht="30.75" customHeight="1" x14ac:dyDescent="0.15">
      <c r="A48" s="48"/>
      <c r="B48" s="1174"/>
      <c r="C48" s="1175"/>
      <c r="D48" s="62"/>
      <c r="E48" s="1166" t="s">
        <v>15</v>
      </c>
      <c r="F48" s="1166"/>
      <c r="G48" s="1166"/>
      <c r="H48" s="1166"/>
      <c r="I48" s="1166"/>
      <c r="J48" s="1167"/>
      <c r="K48" s="63">
        <v>251</v>
      </c>
      <c r="L48" s="64">
        <v>260</v>
      </c>
      <c r="M48" s="64">
        <v>270</v>
      </c>
      <c r="N48" s="64">
        <v>299</v>
      </c>
      <c r="O48" s="65">
        <v>280</v>
      </c>
      <c r="P48" s="48"/>
      <c r="Q48" s="48"/>
      <c r="R48" s="48"/>
      <c r="S48" s="48"/>
      <c r="T48" s="48"/>
      <c r="U48" s="48"/>
    </row>
    <row r="49" spans="1:21" ht="30.75" customHeight="1" x14ac:dyDescent="0.15">
      <c r="A49" s="48"/>
      <c r="B49" s="1174"/>
      <c r="C49" s="1175"/>
      <c r="D49" s="62"/>
      <c r="E49" s="1166" t="s">
        <v>16</v>
      </c>
      <c r="F49" s="1166"/>
      <c r="G49" s="1166"/>
      <c r="H49" s="1166"/>
      <c r="I49" s="1166"/>
      <c r="J49" s="1167"/>
      <c r="K49" s="63">
        <v>35</v>
      </c>
      <c r="L49" s="64">
        <v>35</v>
      </c>
      <c r="M49" s="64">
        <v>38</v>
      </c>
      <c r="N49" s="64">
        <v>34</v>
      </c>
      <c r="O49" s="65">
        <v>33</v>
      </c>
      <c r="P49" s="48"/>
      <c r="Q49" s="48"/>
      <c r="R49" s="48"/>
      <c r="S49" s="48"/>
      <c r="T49" s="48"/>
      <c r="U49" s="48"/>
    </row>
    <row r="50" spans="1:21" ht="30.75" customHeight="1" x14ac:dyDescent="0.15">
      <c r="A50" s="48"/>
      <c r="B50" s="1174"/>
      <c r="C50" s="1175"/>
      <c r="D50" s="62"/>
      <c r="E50" s="1166" t="s">
        <v>17</v>
      </c>
      <c r="F50" s="1166"/>
      <c r="G50" s="1166"/>
      <c r="H50" s="1166"/>
      <c r="I50" s="1166"/>
      <c r="J50" s="1167"/>
      <c r="K50" s="63">
        <v>61</v>
      </c>
      <c r="L50" s="64">
        <v>38</v>
      </c>
      <c r="M50" s="64">
        <v>26</v>
      </c>
      <c r="N50" s="64">
        <v>26</v>
      </c>
      <c r="O50" s="65">
        <v>25</v>
      </c>
      <c r="P50" s="48"/>
      <c r="Q50" s="48"/>
      <c r="R50" s="48"/>
      <c r="S50" s="48"/>
      <c r="T50" s="48"/>
      <c r="U50" s="48"/>
    </row>
    <row r="51" spans="1:21" ht="30.75" customHeight="1" x14ac:dyDescent="0.15">
      <c r="A51" s="48"/>
      <c r="B51" s="1176"/>
      <c r="C51" s="1177"/>
      <c r="D51" s="66"/>
      <c r="E51" s="1166" t="s">
        <v>18</v>
      </c>
      <c r="F51" s="1166"/>
      <c r="G51" s="1166"/>
      <c r="H51" s="1166"/>
      <c r="I51" s="1166"/>
      <c r="J51" s="1167"/>
      <c r="K51" s="63">
        <v>0</v>
      </c>
      <c r="L51" s="64">
        <v>0</v>
      </c>
      <c r="M51" s="64" t="s">
        <v>474</v>
      </c>
      <c r="N51" s="64" t="s">
        <v>474</v>
      </c>
      <c r="O51" s="65">
        <v>0</v>
      </c>
      <c r="P51" s="48"/>
      <c r="Q51" s="48"/>
      <c r="R51" s="48"/>
      <c r="S51" s="48"/>
      <c r="T51" s="48"/>
      <c r="U51" s="48"/>
    </row>
    <row r="52" spans="1:21" ht="30.75" customHeight="1" x14ac:dyDescent="0.15">
      <c r="A52" s="48"/>
      <c r="B52" s="1164" t="s">
        <v>19</v>
      </c>
      <c r="C52" s="1165"/>
      <c r="D52" s="66"/>
      <c r="E52" s="1166" t="s">
        <v>20</v>
      </c>
      <c r="F52" s="1166"/>
      <c r="G52" s="1166"/>
      <c r="H52" s="1166"/>
      <c r="I52" s="1166"/>
      <c r="J52" s="1167"/>
      <c r="K52" s="63">
        <v>472</v>
      </c>
      <c r="L52" s="64">
        <v>432</v>
      </c>
      <c r="M52" s="64">
        <v>458</v>
      </c>
      <c r="N52" s="64">
        <v>441</v>
      </c>
      <c r="O52" s="65">
        <v>436</v>
      </c>
      <c r="P52" s="48"/>
      <c r="Q52" s="48"/>
      <c r="R52" s="48"/>
      <c r="S52" s="48"/>
      <c r="T52" s="48"/>
      <c r="U52" s="48"/>
    </row>
    <row r="53" spans="1:21" ht="30.75" customHeight="1" thickBot="1" x14ac:dyDescent="0.2">
      <c r="A53" s="48"/>
      <c r="B53" s="1168" t="s">
        <v>21</v>
      </c>
      <c r="C53" s="1169"/>
      <c r="D53" s="67"/>
      <c r="E53" s="1170" t="s">
        <v>22</v>
      </c>
      <c r="F53" s="1170"/>
      <c r="G53" s="1170"/>
      <c r="H53" s="1170"/>
      <c r="I53" s="1170"/>
      <c r="J53" s="1171"/>
      <c r="K53" s="68">
        <v>225</v>
      </c>
      <c r="L53" s="69">
        <v>196</v>
      </c>
      <c r="M53" s="69">
        <v>126</v>
      </c>
      <c r="N53" s="69">
        <v>147</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57"/>
  <sheetViews>
    <sheetView showGridLines="0" zoomScale="66" zoomScaleNormal="6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0" t="s">
        <v>24</v>
      </c>
      <c r="C41" s="1181"/>
      <c r="D41" s="81"/>
      <c r="E41" s="1186" t="s">
        <v>25</v>
      </c>
      <c r="F41" s="1186"/>
      <c r="G41" s="1186"/>
      <c r="H41" s="1187"/>
      <c r="I41" s="82">
        <v>2223</v>
      </c>
      <c r="J41" s="83">
        <v>2035</v>
      </c>
      <c r="K41" s="83">
        <v>1991</v>
      </c>
      <c r="L41" s="83">
        <v>2056</v>
      </c>
      <c r="M41" s="84">
        <v>2209</v>
      </c>
    </row>
    <row r="42" spans="2:13" ht="27.75" customHeight="1" x14ac:dyDescent="0.15">
      <c r="B42" s="1182"/>
      <c r="C42" s="1183"/>
      <c r="D42" s="85"/>
      <c r="E42" s="1188" t="s">
        <v>26</v>
      </c>
      <c r="F42" s="1188"/>
      <c r="G42" s="1188"/>
      <c r="H42" s="1189"/>
      <c r="I42" s="86">
        <v>289</v>
      </c>
      <c r="J42" s="87">
        <v>166</v>
      </c>
      <c r="K42" s="87">
        <v>143</v>
      </c>
      <c r="L42" s="87">
        <v>120</v>
      </c>
      <c r="M42" s="88">
        <v>1</v>
      </c>
    </row>
    <row r="43" spans="2:13" ht="27.75" customHeight="1" x14ac:dyDescent="0.15">
      <c r="B43" s="1182"/>
      <c r="C43" s="1183"/>
      <c r="D43" s="85"/>
      <c r="E43" s="1188" t="s">
        <v>27</v>
      </c>
      <c r="F43" s="1188"/>
      <c r="G43" s="1188"/>
      <c r="H43" s="1189"/>
      <c r="I43" s="86">
        <v>2923</v>
      </c>
      <c r="J43" s="87">
        <v>3041</v>
      </c>
      <c r="K43" s="87">
        <v>2766</v>
      </c>
      <c r="L43" s="87">
        <v>2679</v>
      </c>
      <c r="M43" s="88">
        <v>2515</v>
      </c>
    </row>
    <row r="44" spans="2:13" ht="27.75" customHeight="1" x14ac:dyDescent="0.15">
      <c r="B44" s="1182"/>
      <c r="C44" s="1183"/>
      <c r="D44" s="85"/>
      <c r="E44" s="1188" t="s">
        <v>28</v>
      </c>
      <c r="F44" s="1188"/>
      <c r="G44" s="1188"/>
      <c r="H44" s="1189"/>
      <c r="I44" s="86">
        <v>270</v>
      </c>
      <c r="J44" s="87">
        <v>253</v>
      </c>
      <c r="K44" s="87">
        <v>242</v>
      </c>
      <c r="L44" s="87">
        <v>208</v>
      </c>
      <c r="M44" s="88">
        <v>186</v>
      </c>
    </row>
    <row r="45" spans="2:13" ht="27.75" customHeight="1" x14ac:dyDescent="0.15">
      <c r="B45" s="1182"/>
      <c r="C45" s="1183"/>
      <c r="D45" s="85"/>
      <c r="E45" s="1188" t="s">
        <v>29</v>
      </c>
      <c r="F45" s="1188"/>
      <c r="G45" s="1188"/>
      <c r="H45" s="1189"/>
      <c r="I45" s="86">
        <v>365</v>
      </c>
      <c r="J45" s="87">
        <v>356</v>
      </c>
      <c r="K45" s="87">
        <v>390</v>
      </c>
      <c r="L45" s="87">
        <v>424</v>
      </c>
      <c r="M45" s="88">
        <v>473</v>
      </c>
    </row>
    <row r="46" spans="2:13" ht="27.75" customHeight="1" x14ac:dyDescent="0.15">
      <c r="B46" s="1182"/>
      <c r="C46" s="1183"/>
      <c r="D46" s="85"/>
      <c r="E46" s="1188" t="s">
        <v>30</v>
      </c>
      <c r="F46" s="1188"/>
      <c r="G46" s="1188"/>
      <c r="H46" s="1189"/>
      <c r="I46" s="86" t="s">
        <v>474</v>
      </c>
      <c r="J46" s="87" t="s">
        <v>474</v>
      </c>
      <c r="K46" s="87" t="s">
        <v>474</v>
      </c>
      <c r="L46" s="87" t="s">
        <v>474</v>
      </c>
      <c r="M46" s="88" t="s">
        <v>474</v>
      </c>
    </row>
    <row r="47" spans="2:13" ht="27.75" customHeight="1" x14ac:dyDescent="0.15">
      <c r="B47" s="1182"/>
      <c r="C47" s="1183"/>
      <c r="D47" s="85"/>
      <c r="E47" s="1188" t="s">
        <v>31</v>
      </c>
      <c r="F47" s="1188"/>
      <c r="G47" s="1188"/>
      <c r="H47" s="1189"/>
      <c r="I47" s="86" t="s">
        <v>474</v>
      </c>
      <c r="J47" s="87" t="s">
        <v>474</v>
      </c>
      <c r="K47" s="87" t="s">
        <v>474</v>
      </c>
      <c r="L47" s="87" t="s">
        <v>474</v>
      </c>
      <c r="M47" s="88" t="s">
        <v>474</v>
      </c>
    </row>
    <row r="48" spans="2:13" ht="27.75" customHeight="1" x14ac:dyDescent="0.15">
      <c r="B48" s="1184"/>
      <c r="C48" s="1185"/>
      <c r="D48" s="85"/>
      <c r="E48" s="1188" t="s">
        <v>32</v>
      </c>
      <c r="F48" s="1188"/>
      <c r="G48" s="1188"/>
      <c r="H48" s="1189"/>
      <c r="I48" s="86" t="s">
        <v>474</v>
      </c>
      <c r="J48" s="87" t="s">
        <v>474</v>
      </c>
      <c r="K48" s="87" t="s">
        <v>474</v>
      </c>
      <c r="L48" s="87" t="s">
        <v>474</v>
      </c>
      <c r="M48" s="88" t="s">
        <v>474</v>
      </c>
    </row>
    <row r="49" spans="2:13" ht="27.75" customHeight="1" x14ac:dyDescent="0.15">
      <c r="B49" s="1190" t="s">
        <v>33</v>
      </c>
      <c r="C49" s="1191"/>
      <c r="D49" s="89"/>
      <c r="E49" s="1188" t="s">
        <v>34</v>
      </c>
      <c r="F49" s="1188"/>
      <c r="G49" s="1188"/>
      <c r="H49" s="1189"/>
      <c r="I49" s="86">
        <v>1681</v>
      </c>
      <c r="J49" s="87">
        <v>2224</v>
      </c>
      <c r="K49" s="87">
        <v>2699</v>
      </c>
      <c r="L49" s="87">
        <v>2894</v>
      </c>
      <c r="M49" s="88">
        <v>3079</v>
      </c>
    </row>
    <row r="50" spans="2:13" ht="27.75" customHeight="1" x14ac:dyDescent="0.15">
      <c r="B50" s="1182"/>
      <c r="C50" s="1183"/>
      <c r="D50" s="85"/>
      <c r="E50" s="1188" t="s">
        <v>35</v>
      </c>
      <c r="F50" s="1188"/>
      <c r="G50" s="1188"/>
      <c r="H50" s="1189"/>
      <c r="I50" s="86" t="s">
        <v>474</v>
      </c>
      <c r="J50" s="87" t="s">
        <v>474</v>
      </c>
      <c r="K50" s="87" t="s">
        <v>474</v>
      </c>
      <c r="L50" s="87" t="s">
        <v>474</v>
      </c>
      <c r="M50" s="88" t="s">
        <v>474</v>
      </c>
    </row>
    <row r="51" spans="2:13" ht="27.75" customHeight="1" x14ac:dyDescent="0.15">
      <c r="B51" s="1184"/>
      <c r="C51" s="1185"/>
      <c r="D51" s="85"/>
      <c r="E51" s="1188" t="s">
        <v>36</v>
      </c>
      <c r="F51" s="1188"/>
      <c r="G51" s="1188"/>
      <c r="H51" s="1189"/>
      <c r="I51" s="86">
        <v>4097</v>
      </c>
      <c r="J51" s="87">
        <v>4122</v>
      </c>
      <c r="K51" s="87">
        <v>3914</v>
      </c>
      <c r="L51" s="87">
        <v>3867</v>
      </c>
      <c r="M51" s="88">
        <v>3870</v>
      </c>
    </row>
    <row r="52" spans="2:13" ht="27.75" customHeight="1" thickBot="1" x14ac:dyDescent="0.2">
      <c r="B52" s="1192" t="s">
        <v>37</v>
      </c>
      <c r="C52" s="1193"/>
      <c r="D52" s="90"/>
      <c r="E52" s="1194" t="s">
        <v>38</v>
      </c>
      <c r="F52" s="1194"/>
      <c r="G52" s="1194"/>
      <c r="H52" s="1195"/>
      <c r="I52" s="91">
        <v>293</v>
      </c>
      <c r="J52" s="92">
        <v>-496</v>
      </c>
      <c r="K52" s="92">
        <v>-1081</v>
      </c>
      <c r="L52" s="92">
        <v>-1274</v>
      </c>
      <c r="M52" s="93">
        <v>-1567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95195</v>
      </c>
      <c r="E3" s="116"/>
      <c r="F3" s="117">
        <v>334234</v>
      </c>
      <c r="G3" s="118"/>
      <c r="H3" s="119"/>
    </row>
    <row r="4" spans="1:8" x14ac:dyDescent="0.15">
      <c r="A4" s="120"/>
      <c r="B4" s="121"/>
      <c r="C4" s="122"/>
      <c r="D4" s="123">
        <v>74058</v>
      </c>
      <c r="E4" s="124"/>
      <c r="F4" s="125">
        <v>135366</v>
      </c>
      <c r="G4" s="126"/>
      <c r="H4" s="127"/>
    </row>
    <row r="5" spans="1:8" x14ac:dyDescent="0.15">
      <c r="A5" s="108" t="s">
        <v>507</v>
      </c>
      <c r="B5" s="113"/>
      <c r="C5" s="114"/>
      <c r="D5" s="115">
        <v>44278</v>
      </c>
      <c r="E5" s="116"/>
      <c r="F5" s="117">
        <v>216155</v>
      </c>
      <c r="G5" s="118"/>
      <c r="H5" s="119"/>
    </row>
    <row r="6" spans="1:8" x14ac:dyDescent="0.15">
      <c r="A6" s="120"/>
      <c r="B6" s="121"/>
      <c r="C6" s="122"/>
      <c r="D6" s="123">
        <v>14667</v>
      </c>
      <c r="E6" s="124"/>
      <c r="F6" s="125">
        <v>108827</v>
      </c>
      <c r="G6" s="126"/>
      <c r="H6" s="127"/>
    </row>
    <row r="7" spans="1:8" x14ac:dyDescent="0.15">
      <c r="A7" s="108" t="s">
        <v>508</v>
      </c>
      <c r="B7" s="113"/>
      <c r="C7" s="114"/>
      <c r="D7" s="115">
        <v>35526</v>
      </c>
      <c r="E7" s="116"/>
      <c r="F7" s="117">
        <v>228305</v>
      </c>
      <c r="G7" s="118"/>
      <c r="H7" s="119"/>
    </row>
    <row r="8" spans="1:8" x14ac:dyDescent="0.15">
      <c r="A8" s="120"/>
      <c r="B8" s="121"/>
      <c r="C8" s="122"/>
      <c r="D8" s="123">
        <v>8971</v>
      </c>
      <c r="E8" s="124"/>
      <c r="F8" s="125">
        <v>86611</v>
      </c>
      <c r="G8" s="126"/>
      <c r="H8" s="127"/>
    </row>
    <row r="9" spans="1:8" x14ac:dyDescent="0.15">
      <c r="A9" s="108" t="s">
        <v>509</v>
      </c>
      <c r="B9" s="113"/>
      <c r="C9" s="114"/>
      <c r="D9" s="115">
        <v>88093</v>
      </c>
      <c r="E9" s="116"/>
      <c r="F9" s="117">
        <v>316331</v>
      </c>
      <c r="G9" s="118"/>
      <c r="H9" s="119"/>
    </row>
    <row r="10" spans="1:8" x14ac:dyDescent="0.15">
      <c r="A10" s="120"/>
      <c r="B10" s="121"/>
      <c r="C10" s="122"/>
      <c r="D10" s="123">
        <v>51562</v>
      </c>
      <c r="E10" s="124"/>
      <c r="F10" s="125">
        <v>106387</v>
      </c>
      <c r="G10" s="126"/>
      <c r="H10" s="127"/>
    </row>
    <row r="11" spans="1:8" x14ac:dyDescent="0.15">
      <c r="A11" s="108" t="s">
        <v>510</v>
      </c>
      <c r="B11" s="113"/>
      <c r="C11" s="114"/>
      <c r="D11" s="115">
        <v>271966</v>
      </c>
      <c r="E11" s="116"/>
      <c r="F11" s="117">
        <v>333013</v>
      </c>
      <c r="G11" s="118"/>
      <c r="H11" s="119"/>
    </row>
    <row r="12" spans="1:8" x14ac:dyDescent="0.15">
      <c r="A12" s="120"/>
      <c r="B12" s="121"/>
      <c r="C12" s="128"/>
      <c r="D12" s="123">
        <v>130363</v>
      </c>
      <c r="E12" s="124"/>
      <c r="F12" s="125">
        <v>126732</v>
      </c>
      <c r="G12" s="126"/>
      <c r="H12" s="127"/>
    </row>
    <row r="13" spans="1:8" x14ac:dyDescent="0.15">
      <c r="A13" s="108"/>
      <c r="B13" s="113"/>
      <c r="C13" s="129"/>
      <c r="D13" s="130">
        <v>107012</v>
      </c>
      <c r="E13" s="131"/>
      <c r="F13" s="132">
        <v>285608</v>
      </c>
      <c r="G13" s="133"/>
      <c r="H13" s="119"/>
    </row>
    <row r="14" spans="1:8" x14ac:dyDescent="0.15">
      <c r="A14" s="120"/>
      <c r="B14" s="121"/>
      <c r="C14" s="122"/>
      <c r="D14" s="123">
        <v>55924</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5.49</v>
      </c>
      <c r="C19" s="134">
        <f>ROUND(VALUE(SUBSTITUTE(実質収支比率等に係る経年分析!G$48,"▲","-")),2)</f>
        <v>5.08</v>
      </c>
      <c r="D19" s="134">
        <f>ROUND(VALUE(SUBSTITUTE(実質収支比率等に係る経年分析!H$48,"▲","-")),2)</f>
        <v>5.0199999999999996</v>
      </c>
      <c r="E19" s="134">
        <f>ROUND(VALUE(SUBSTITUTE(実質収支比率等に係る経年分析!I$48,"▲","-")),2)</f>
        <v>6.52</v>
      </c>
      <c r="F19" s="134">
        <f>ROUND(VALUE(SUBSTITUTE(実質収支比率等に係る経年分析!J$48,"▲","-")),2)</f>
        <v>6.39</v>
      </c>
    </row>
    <row r="20" spans="1:11" x14ac:dyDescent="0.15">
      <c r="A20" s="134" t="s">
        <v>43</v>
      </c>
      <c r="B20" s="134">
        <f>ROUND(VALUE(SUBSTITUTE(実質収支比率等に係る経年分析!F$47,"▲","-")),2)</f>
        <v>38.840000000000003</v>
      </c>
      <c r="C20" s="134">
        <f>ROUND(VALUE(SUBSTITUTE(実質収支比率等に係る経年分析!G$47,"▲","-")),2)</f>
        <v>60.71</v>
      </c>
      <c r="D20" s="134">
        <f>ROUND(VALUE(SUBSTITUTE(実質収支比率等に係る経年分析!H$47,"▲","-")),2)</f>
        <v>82.01</v>
      </c>
      <c r="E20" s="134">
        <f>ROUND(VALUE(SUBSTITUTE(実質収支比率等に係る経年分析!I$47,"▲","-")),2)</f>
        <v>52.01</v>
      </c>
      <c r="F20" s="134">
        <f>ROUND(VALUE(SUBSTITUTE(実質収支比率等に係る経年分析!J$47,"▲","-")),2)</f>
        <v>52.68</v>
      </c>
    </row>
    <row r="21" spans="1:11" x14ac:dyDescent="0.15">
      <c r="A21" s="134" t="s">
        <v>44</v>
      </c>
      <c r="B21" s="134">
        <f>IF(ISNUMBER(VALUE(SUBSTITUTE(実質収支比率等に係る経年分析!F$49,"▲","-"))),ROUND(VALUE(SUBSTITUTE(実質収支比率等に係る経年分析!F$49,"▲","-")),2),NA())</f>
        <v>6.23</v>
      </c>
      <c r="C21" s="134">
        <f>IF(ISNUMBER(VALUE(SUBSTITUTE(実質収支比率等に係る経年分析!G$49,"▲","-"))),ROUND(VALUE(SUBSTITUTE(実質収支比率等に係る経年分析!G$49,"▲","-")),2),NA())</f>
        <v>23.19</v>
      </c>
      <c r="D21" s="134">
        <f>IF(ISNUMBER(VALUE(SUBSTITUTE(実質収支比率等に係る経年分析!H$49,"▲","-"))),ROUND(VALUE(SUBSTITUTE(実質収支比率等に係る経年分析!H$49,"▲","-")),2),NA())</f>
        <v>22.13</v>
      </c>
      <c r="E21" s="134">
        <f>IF(ISNUMBER(VALUE(SUBSTITUTE(実質収支比率等に係る経年分析!I$49,"▲","-"))),ROUND(VALUE(SUBSTITUTE(実質収支比率等に係る経年分析!I$49,"▲","-")),2),NA())</f>
        <v>-28.95</v>
      </c>
      <c r="F21" s="134">
        <f>IF(ISNUMBER(VALUE(SUBSTITUTE(実質収支比率等に係る経年分析!J$49,"▲","-"))),ROUND(VALUE(SUBSTITUTE(実質収支比率等に係る経年分析!J$49,"▲","-")),2),NA())</f>
        <v>10.38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あさひプライムスキー場事業特別会計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朝日村簡易水道特別会計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朝日村下水道特別会計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x14ac:dyDescent="0.15">
      <c r="A34" s="135" t="str">
        <f>IF(連結実質赤字比率に係る赤字・黒字の構成分析!C$36="",NA(),連結実質赤字比率に係る赤字・黒字の構成分析!C$36)</f>
        <v>朝日村介護保険特別会計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x14ac:dyDescent="0.15">
      <c r="A35" s="135" t="str">
        <f>IF(連結実質赤字比率に係る赤字・黒字の構成分析!C$35="",NA(),連結実質赤字比率に係る赤字・黒字の構成分析!C$35)</f>
        <v>朝日村国民健康保険特別会計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472</v>
      </c>
      <c r="E42" s="136"/>
      <c r="F42" s="136"/>
      <c r="G42" s="136">
        <f>'実質公債費比率（分子）の構造'!L$52</f>
        <v>432</v>
      </c>
      <c r="H42" s="136"/>
      <c r="I42" s="136"/>
      <c r="J42" s="136">
        <f>'実質公債費比率（分子）の構造'!M$52</f>
        <v>458</v>
      </c>
      <c r="K42" s="136"/>
      <c r="L42" s="136"/>
      <c r="M42" s="136">
        <f>'実質公債費比率（分子）の構造'!N$52</f>
        <v>441</v>
      </c>
      <c r="N42" s="136"/>
      <c r="O42" s="136"/>
      <c r="P42" s="136">
        <f>'実質公債費比率（分子）の構造'!O$52</f>
        <v>436</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61</v>
      </c>
      <c r="C44" s="136"/>
      <c r="D44" s="136"/>
      <c r="E44" s="136">
        <f>'実質公債費比率（分子）の構造'!L$50</f>
        <v>38</v>
      </c>
      <c r="F44" s="136"/>
      <c r="G44" s="136"/>
      <c r="H44" s="136">
        <f>'実質公債費比率（分子）の構造'!M$50</f>
        <v>26</v>
      </c>
      <c r="I44" s="136"/>
      <c r="J44" s="136"/>
      <c r="K44" s="136">
        <f>'実質公債費比率（分子）の構造'!N$50</f>
        <v>26</v>
      </c>
      <c r="L44" s="136"/>
      <c r="M44" s="136"/>
      <c r="N44" s="136">
        <f>'実質公債費比率（分子）の構造'!O$50</f>
        <v>25</v>
      </c>
      <c r="O44" s="136"/>
      <c r="P44" s="136"/>
    </row>
    <row r="45" spans="1:16" x14ac:dyDescent="0.15">
      <c r="A45" s="136" t="s">
        <v>54</v>
      </c>
      <c r="B45" s="136">
        <f>'実質公債費比率（分子）の構造'!K$49</f>
        <v>35</v>
      </c>
      <c r="C45" s="136"/>
      <c r="D45" s="136"/>
      <c r="E45" s="136">
        <f>'実質公債費比率（分子）の構造'!L$49</f>
        <v>35</v>
      </c>
      <c r="F45" s="136"/>
      <c r="G45" s="136"/>
      <c r="H45" s="136">
        <f>'実質公債費比率（分子）の構造'!M$49</f>
        <v>38</v>
      </c>
      <c r="I45" s="136"/>
      <c r="J45" s="136"/>
      <c r="K45" s="136">
        <f>'実質公債費比率（分子）の構造'!N$49</f>
        <v>34</v>
      </c>
      <c r="L45" s="136"/>
      <c r="M45" s="136"/>
      <c r="N45" s="136">
        <f>'実質公債費比率（分子）の構造'!O$49</f>
        <v>33</v>
      </c>
      <c r="O45" s="136"/>
      <c r="P45" s="136"/>
    </row>
    <row r="46" spans="1:16" x14ac:dyDescent="0.15">
      <c r="A46" s="136" t="s">
        <v>55</v>
      </c>
      <c r="B46" s="136">
        <f>'実質公債費比率（分子）の構造'!K$48</f>
        <v>251</v>
      </c>
      <c r="C46" s="136"/>
      <c r="D46" s="136"/>
      <c r="E46" s="136">
        <f>'実質公債費比率（分子）の構造'!L$48</f>
        <v>260</v>
      </c>
      <c r="F46" s="136"/>
      <c r="G46" s="136"/>
      <c r="H46" s="136">
        <f>'実質公債費比率（分子）の構造'!M$48</f>
        <v>270</v>
      </c>
      <c r="I46" s="136"/>
      <c r="J46" s="136"/>
      <c r="K46" s="136">
        <f>'実質公債費比率（分子）の構造'!N$48</f>
        <v>299</v>
      </c>
      <c r="L46" s="136"/>
      <c r="M46" s="136"/>
      <c r="N46" s="136">
        <f>'実質公債費比率（分子）の構造'!O$48</f>
        <v>280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350</v>
      </c>
      <c r="C49" s="136"/>
      <c r="D49" s="136"/>
      <c r="E49" s="136">
        <f>'実質公債費比率（分子）の構造'!L$45</f>
        <v>295</v>
      </c>
      <c r="F49" s="136"/>
      <c r="G49" s="136"/>
      <c r="H49" s="136">
        <f>'実質公債費比率（分子）の構造'!M$45</f>
        <v>250</v>
      </c>
      <c r="I49" s="136"/>
      <c r="J49" s="136"/>
      <c r="K49" s="136">
        <f>'実質公債費比率（分子）の構造'!N$45</f>
        <v>229</v>
      </c>
      <c r="L49" s="136"/>
      <c r="M49" s="136"/>
      <c r="N49" s="136">
        <f>'実質公債費比率（分子）の構造'!O$45</f>
        <v>219</v>
      </c>
      <c r="O49" s="136"/>
      <c r="P49" s="136"/>
    </row>
    <row r="50" spans="1:16" x14ac:dyDescent="0.15">
      <c r="A50" s="136" t="s">
        <v>59</v>
      </c>
      <c r="B50" s="136" t="e">
        <f>NA()</f>
        <v>#N/A</v>
      </c>
      <c r="C50" s="136">
        <f>IF(ISNUMBER('実質公債費比率（分子）の構造'!K$53),'実質公債費比率（分子）の構造'!K$53,NA())</f>
        <v>225</v>
      </c>
      <c r="D50" s="136" t="e">
        <f>NA()</f>
        <v>#N/A</v>
      </c>
      <c r="E50" s="136" t="e">
        <f>NA()</f>
        <v>#N/A</v>
      </c>
      <c r="F50" s="136">
        <f>IF(ISNUMBER('実質公債費比率（分子）の構造'!L$53),'実質公債費比率（分子）の構造'!L$53,NA())</f>
        <v>196</v>
      </c>
      <c r="G50" s="136" t="e">
        <f>NA()</f>
        <v>#N/A</v>
      </c>
      <c r="H50" s="136" t="e">
        <f>NA()</f>
        <v>#N/A</v>
      </c>
      <c r="I50" s="136">
        <f>IF(ISNUMBER('実質公債費比率（分子）の構造'!M$53),'実質公債費比率（分子）の構造'!M$53,NA())</f>
        <v>126</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4097</v>
      </c>
      <c r="E56" s="135"/>
      <c r="F56" s="135"/>
      <c r="G56" s="135">
        <f>'将来負担比率（分子）の構造'!J$51</f>
        <v>4122</v>
      </c>
      <c r="H56" s="135"/>
      <c r="I56" s="135"/>
      <c r="J56" s="135">
        <f>'将来負担比率（分子）の構造'!K$51</f>
        <v>3914</v>
      </c>
      <c r="K56" s="135"/>
      <c r="L56" s="135"/>
      <c r="M56" s="135">
        <f>'将来負担比率（分子）の構造'!L$51</f>
        <v>3867</v>
      </c>
      <c r="N56" s="135"/>
      <c r="O56" s="135"/>
      <c r="P56" s="135">
        <f>'将来負担比率（分子）の構造'!M$51</f>
        <v>3870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1681</v>
      </c>
      <c r="E58" s="135"/>
      <c r="F58" s="135"/>
      <c r="G58" s="135">
        <f>'将来負担比率（分子）の構造'!J$49</f>
        <v>2224</v>
      </c>
      <c r="H58" s="135"/>
      <c r="I58" s="135"/>
      <c r="J58" s="135">
        <f>'将来負担比率（分子）の構造'!K$49</f>
        <v>2699</v>
      </c>
      <c r="K58" s="135"/>
      <c r="L58" s="135"/>
      <c r="M58" s="135">
        <f>'将来負担比率（分子）の構造'!L$49</f>
        <v>2894</v>
      </c>
      <c r="N58" s="135"/>
      <c r="O58" s="135"/>
      <c r="P58" s="135">
        <f>'将来負担比率（分子）の構造'!M$49</f>
        <v>3079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365</v>
      </c>
      <c r="C62" s="135"/>
      <c r="D62" s="135"/>
      <c r="E62" s="135">
        <f>'将来負担比率（分子）の構造'!J$45</f>
        <v>356</v>
      </c>
      <c r="F62" s="135"/>
      <c r="G62" s="135"/>
      <c r="H62" s="135">
        <f>'将来負担比率（分子）の構造'!K$45</f>
        <v>390</v>
      </c>
      <c r="I62" s="135"/>
      <c r="J62" s="135"/>
      <c r="K62" s="135">
        <f>'将来負担比率（分子）の構造'!L$45</f>
        <v>424</v>
      </c>
      <c r="L62" s="135"/>
      <c r="M62" s="135"/>
      <c r="N62" s="135">
        <f>'将来負担比率（分子）の構造'!M$45</f>
        <v>473</v>
      </c>
      <c r="O62" s="135"/>
      <c r="P62" s="135"/>
    </row>
    <row r="63" spans="1:16" x14ac:dyDescent="0.15">
      <c r="A63" s="135" t="s">
        <v>28</v>
      </c>
      <c r="B63" s="135">
        <f>'将来負担比率（分子）の構造'!I$44</f>
        <v>270</v>
      </c>
      <c r="C63" s="135"/>
      <c r="D63" s="135"/>
      <c r="E63" s="135">
        <f>'将来負担比率（分子）の構造'!J$44</f>
        <v>253</v>
      </c>
      <c r="F63" s="135"/>
      <c r="G63" s="135"/>
      <c r="H63" s="135">
        <f>'将来負担比率（分子）の構造'!K$44</f>
        <v>242</v>
      </c>
      <c r="I63" s="135"/>
      <c r="J63" s="135"/>
      <c r="K63" s="135">
        <f>'将来負担比率（分子）の構造'!L$44</f>
        <v>208</v>
      </c>
      <c r="L63" s="135"/>
      <c r="M63" s="135"/>
      <c r="N63" s="135">
        <f>'将来負担比率（分子）の構造'!M$44</f>
        <v>186</v>
      </c>
      <c r="O63" s="135"/>
      <c r="P63" s="135"/>
    </row>
    <row r="64" spans="1:16" x14ac:dyDescent="0.15">
      <c r="A64" s="135" t="s">
        <v>27</v>
      </c>
      <c r="B64" s="135">
        <f>'将来負担比率（分子）の構造'!I$43</f>
        <v>2923</v>
      </c>
      <c r="C64" s="135"/>
      <c r="D64" s="135"/>
      <c r="E64" s="135">
        <f>'将来負担比率（分子）の構造'!J$43</f>
        <v>3041</v>
      </c>
      <c r="F64" s="135"/>
      <c r="G64" s="135"/>
      <c r="H64" s="135">
        <f>'将来負担比率（分子）の構造'!K$43</f>
        <v>2766</v>
      </c>
      <c r="I64" s="135"/>
      <c r="J64" s="135"/>
      <c r="K64" s="135">
        <f>'将来負担比率（分子）の構造'!L$43</f>
        <v>2679</v>
      </c>
      <c r="L64" s="135"/>
      <c r="M64" s="135"/>
      <c r="N64" s="135">
        <f>'将来負担比率（分子）の構造'!M$43</f>
        <v>2515</v>
      </c>
      <c r="O64" s="135"/>
      <c r="P64" s="135"/>
    </row>
    <row r="65" spans="1:16" x14ac:dyDescent="0.15">
      <c r="A65" s="135" t="s">
        <v>26</v>
      </c>
      <c r="B65" s="135">
        <f>'将来負担比率（分子）の構造'!I$42</f>
        <v>289</v>
      </c>
      <c r="C65" s="135"/>
      <c r="D65" s="135"/>
      <c r="E65" s="135">
        <f>'将来負担比率（分子）の構造'!J$42</f>
        <v>166</v>
      </c>
      <c r="F65" s="135"/>
      <c r="G65" s="135"/>
      <c r="H65" s="135">
        <f>'将来負担比率（分子）の構造'!K$42</f>
        <v>143</v>
      </c>
      <c r="I65" s="135"/>
      <c r="J65" s="135"/>
      <c r="K65" s="135">
        <f>'将来負担比率（分子）の構造'!L$42</f>
        <v>120</v>
      </c>
      <c r="L65" s="135"/>
      <c r="M65" s="135"/>
      <c r="N65" s="135">
        <f>'将来負担比率（分子）の構造'!M$42</f>
        <v>1</v>
      </c>
      <c r="O65" s="135"/>
      <c r="P65" s="135"/>
    </row>
    <row r="66" spans="1:16" x14ac:dyDescent="0.15">
      <c r="A66" s="135" t="s">
        <v>25</v>
      </c>
      <c r="B66" s="135">
        <f>'将来負担比率（分子）の構造'!I$41</f>
        <v>2223</v>
      </c>
      <c r="C66" s="135"/>
      <c r="D66" s="135"/>
      <c r="E66" s="135">
        <f>'将来負担比率（分子）の構造'!J$41</f>
        <v>2035</v>
      </c>
      <c r="F66" s="135"/>
      <c r="G66" s="135"/>
      <c r="H66" s="135">
        <f>'将来負担比率（分子）の構造'!K$41</f>
        <v>1991</v>
      </c>
      <c r="I66" s="135"/>
      <c r="J66" s="135"/>
      <c r="K66" s="135">
        <f>'将来負担比率（分子）の構造'!L$41</f>
        <v>2056</v>
      </c>
      <c r="L66" s="135"/>
      <c r="M66" s="135"/>
      <c r="N66" s="135">
        <f>'将来負担比率（分子）の構造'!M$41</f>
        <v>2209</v>
      </c>
      <c r="O66" s="135"/>
      <c r="P66" s="135"/>
    </row>
    <row r="67" spans="1:16" x14ac:dyDescent="0.15">
      <c r="A67" s="135" t="s">
        <v>63</v>
      </c>
      <c r="B67" s="135" t="e">
        <f>NA()</f>
        <v>#N/A</v>
      </c>
      <c r="C67" s="135">
        <f>IF(ISNUMBER('将来負担比率（分子）の構造'!I$52), IF('将来負担比率（分子）の構造'!I$52 &lt; 0, 0, '将来負担比率（分子）の構造'!I$52), NA())</f>
        <v>293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武田 淳</cp:lastModifiedBy>
  <cp:lastPrinted>2016-04-19T09:26:33Z</cp:lastPrinted>
  <dcterms:created xsi:type="dcterms:W3CDTF">2016-02-15T01:26:21Z</dcterms:created>
  <dcterms:modified xsi:type="dcterms:W3CDTF">2020-11-04T21:44:31Z</dcterms:modified>
</cp:coreProperties>
</file>