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0208144\Desktop\平成30年度財政状況資料集\5.提出用\"/>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<sst xmlns="http://schemas.openxmlformats.org/spreadsheetml/2006/main" count="1142" uniqueCount="603">
  <si>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</si>
  <si>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</si>
  <si>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</si>
  <si>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</si>
  <si>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</si>
  <si>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</si>
  <si>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</si>
  <si>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</si>
  <si>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</si>
  <si>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</si>
  <si>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</si>
  <si>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</si>
  <si>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</si>
  <si>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</si>
  <si>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</si>
  <si>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</si>
  <si>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</si>
  <si>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</si>
  <si>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</si>
  <si>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</si>
  <si>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</si>
  <si>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</si>
  <si>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</si>
  <si>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</si>
  <si>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</si>
  <si>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</si>
  <si>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</si>
  <si>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</si>
  <si>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</si>
  <si>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</si>
  <si>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</si>
  <si>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</si>
  <si>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</si>
  <si>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</si>
  <si>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</si>
  <si>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</si>
  <si>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</si>
  <si>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</si>
  <si>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</si>
  <si>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</si>
  <si>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</si>
  <si>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</si>
  <si>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</si>
  <si>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</si>
  <si>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</si>
  <si>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</si>
  <si>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</si>
  <si>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</si>
  <si>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</si>
  <si>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</si>
  <si>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</si>
  <si>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</si>
  <si>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</si>
  <si>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</si>
  <si>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</si>
  <si>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</si>
  <si>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</si>
  <si>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</si>
  <si>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</si>
  <si>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</si>
  <si>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</si>
  <si>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</si>
  <si>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</si>
  <si>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</si>
  <si>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</si>
  <si>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</si>
  <si>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</si>
  <si>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</si>
  <si>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</si>
  <si>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</si>
  <si>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</si>
  <si>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</si>
  <si>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</si>
  <si>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</si>
  <si>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</si>
  <si>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</si>
  <si>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</si>
  <si>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</si>
  <si>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</si>
  <si>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</si>
  <si>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</si>
  <si>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</si>
  <si>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</si>
  <si>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</si>
  <si>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</si>
  <si>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</si>
  <si>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</si>
  <si>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</si>
  <si>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</si>
  <si>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</si>
  <si>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</si>
  <si>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</si>
  <si>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</si>
  <si>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</si>
  <si>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</si>
  <si>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</si>
  <si>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</si>
  <si>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</si>
  <si>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</si>
  <si>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</si>
  <si>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</si>
  <si>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</si>
  <si>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</si>
  <si>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</si>
  <si>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</si>
  <si>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</si>
  <si>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</si>
  <si>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</si>
  <si>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</si>
  <si>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</si>
  <si>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</si>
  <si>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</si>
  <si>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</si>
  <si>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</si>
  <si>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</si>
  <si>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</si>
  <si>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</si>
  <si>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</si>
  <si>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</si>
  <si>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</si>
  <si>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</si>
  <si>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</si>
  <si>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</si>
  <si>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</si>
  <si>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</si>
  <si>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</si>
  <si>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</si>
  <si>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</si>
  <si>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</si>
  <si>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</si>
  <si>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</si>
  <si>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</si>
  <si>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</si>
  <si>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</si>
  <si>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</si>
  <si>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</si>
  <si>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</si>
  <si>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</si>
  <si>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</si>
  <si>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</si>
  <si>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</si>
  <si>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</si>
  <si>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</si>
  <si>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</si>
  <si>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</si>
  <si>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</si>
  <si>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</si>
  <si>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</si>
  <si>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</si>
  <si>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</si>
  <si>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</si>
  <si>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</si>
  <si>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</si>
  <si>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</si>
  <si>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</si>
  <si>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</si>
  <si>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</si>
  <si>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</si>
  <si>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</si>
  <si>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</si>
  <si>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</si>
  <si>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</si>
  <si>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</si>
  <si>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</si>
  <si>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</si>
  <si>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</si>
  <si>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</si>
  <si>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</si>
  <si>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</si>
  <si>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</si>
  <si>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</si>
  <si>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</si>
  <si>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</si>
  <si>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</si>
  <si>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</si>
  <si>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</si>
  <si>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</si>
  <si>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</si>
  <si>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</si>
  <si>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</si>
  <si>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</si>
  <si>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</si>
  <si>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</si>
  <si>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</si>
  <si>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</si>
  <si>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</si>
  <si>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</si>
  <si>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</si>
  <si>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</si>
  <si>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</si>
  <si>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</si>
  <si>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</si>
  <si>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</si>
  <si>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</si>
  <si>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</si>
  <si>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</si>
  <si>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</si>
  <si>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</si>
  <si>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</si>
  <si>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</si>
  <si>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</si>
  <si>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</si>
  <si>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</si>
  <si>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</si>
  <si>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</si>
  <si>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</si>
  <si>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</si>
  <si>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</si>
  <si>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</si>
  <si>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</si>
  <si>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</si>
  <si>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長野県朝日村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</si>
  <si>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</si>
  <si>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</si>
  <si>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</si>
  <si>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</si>
  <si>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</si>
  <si>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</si>
  <si>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</si>
  <si>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</si>
  <si>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</si>
  <si>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</si>
  <si>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</si>
  <si>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</si>
  <si>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</si>
  <si>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</si>
  <si>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</si>
  <si>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</si>
  <si>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</si>
  <si>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</si>
  <si>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</si>
  <si>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</si>
  <si>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</si>
  <si>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</si>
  <si>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</si>
  <si>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</si>
  <si>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</si>
  <si>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</si>
  <si>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</si>
  <si>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</si>
  <si>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</si>
  <si>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</si>
  <si>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</si>
  <si>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</si>
  <si>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</si>
  <si>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</si>
  <si>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</si>
  <si>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</si>
  <si>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</si>
  <si>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</si>
  <si>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</si>
  <si>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</si>
  <si>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</si>
  <si>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</si>
  <si>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</si>
  <si>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</si>
  <si>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</si>
  <si>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</si>
  <si>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</si>
  <si>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</si>
  <si>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</si>
  <si>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</si>
  <si>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</si>
  <si>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</si>
  <si>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</si>
  <si>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</si>
  <si>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</si>
  <si>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</si>
  <si>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</si>
  <si>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</si>
  <si>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</si>
  <si>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</si>
  <si>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</si>
  <si>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</si>
  <si>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</si>
  <si>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</si>
  <si>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</si>
  <si>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</si>
  <si>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</si>
  <si>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</si>
  <si>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</si>
  <si>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</si>
  <si>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</si>
  <si>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</si>
  <si>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</si>
  <si>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</si>
  <si>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</si>
  <si>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</si>
  <si>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</si>
  <si>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</si>
  <si>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</si>
  <si>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</si>
  <si>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</si>
  <si>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</si>
  <si>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</si>
  <si>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</si>
  <si>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</si>
  <si>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</si>
  <si>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</si>
  <si>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</si>
  <si>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</si>
  <si>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</si>
  <si>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</si>
  <si>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</si>
  <si>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</si>
  <si>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</si>
  <si>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</si>
  <si>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</si>
  <si>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</si>
  <si>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</si>
  <si>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</si>
  <si>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</si>
  <si>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</si>
  <si>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</si>
  <si>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</si>
  <si>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</si>
  <si>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</si>
  <si>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</si>
  <si>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</si>
  <si>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</si>
  <si>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</si>
  <si>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</si>
  <si>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</si>
  <si>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</si>
  <si>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</si>
  <si>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</si>
  <si>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</si>
  <si>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</si>
  <si>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</si>
  <si>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</si>
  <si>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</si>
  <si>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</si>
  <si>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</si>
  <si>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</si>
  <si>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</si>
  <si>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</si>
  <si>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</si>
  <si>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</si>
  <si>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</si>
  <si>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</si>
  <si>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</si>
  <si>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</si>
  <si>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</si>
  <si>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</si>
  <si>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</si>
  <si>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</si>
  <si>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</si>
  <si>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</si>
  <si>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</si>
  <si>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</si>
  <si>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</si>
  <si>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</si>
  <si>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</si>
  <si>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</si>
  <si>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</si>
  <si>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</si>
  <si>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</si>
  <si>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</si>
  <si>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</si>
  <si>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</si>
  <si>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</si>
  <si>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</si>
  <si>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長野県朝日村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</si>
  <si>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</si>
  <si>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</si>
  <si>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</si>
  <si>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</si>
  <si>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</si>
  <si>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</si>
  <si>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</si>
  <si>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</si>
  <si>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</si>
  <si>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</si>
  <si>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</si>
  <si>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</si>
  <si>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</si>
  <si>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</si>
  <si>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</si>
  <si>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</si>
  <si>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</si>
  <si>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</si>
  <si>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</si>
  <si>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</si>
  <si>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</si>
  <si>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</si>
  <si>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</si>
  <si>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</si>
  <si>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</si>
  <si>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</si>
  <si>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</si>
  <si>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</si>
  <si>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</si>
  <si>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</si>
  <si>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</si>
  <si>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</si>
  <si>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</si>
  <si>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</si>
  <si>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</si>
  <si>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</si>
  <si>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</si>
  <si>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t>
    <phoneticPr fontId="5"/>
  </si>
  <si>
    <t>朝日村水道特別会計</t>
    <phoneticPr fontId="5"/>
  </si>
  <si>
    <t>法非適用企業</t>
    <phoneticPr fontId="5"/>
  </si>
  <si>
    <t>朝日村下水道特別会計</t>
    <phoneticPr fontId="5"/>
  </si>
  <si>
    <t>法非適用企業</t>
    <phoneticPr fontId="5"/>
  </si>
  <si>
    <t>あさひプライムスキー場事業特別会計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</si>
  <si>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</si>
  <si>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</si>
  <si>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</si>
  <si>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</si>
  <si>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</si>
  <si>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</si>
  <si>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</si>
  <si>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</si>
  <si>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</si>
  <si>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</si>
  <si>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</si>
  <si>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</si>
  <si>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</si>
  <si>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</si>
  <si>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</si>
  <si>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</si>
  <si>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</si>
  <si>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</si>
  <si>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</si>
  <si>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</si>
  <si>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</si>
  <si>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</si>
  <si>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</si>
  <si>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</si>
  <si>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</si>
  <si>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</si>
  <si>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</si>
  <si>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</si>
  <si>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</si>
  <si>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</si>
  <si>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</si>
  <si>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</si>
  <si>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</si>
  <si>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</si>
  <si>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</si>
  <si>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</si>
  <si>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</si>
  <si>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</si>
  <si>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</si>
  <si>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</si>
  <si>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</si>
  <si>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</si>
  <si>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</si>
  <si>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</si>
  <si>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</si>
  <si>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</si>
  <si>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</si>
  <si>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</si>
  <si>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</si>
  <si>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</si>
  <si>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</si>
  <si>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</si>
  <si>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</si>
  <si>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</si>
  <si>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</si>
  <si>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</si>
  <si>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</si>
  <si>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</si>
  <si>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</si>
  <si>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</si>
  <si>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</si>
  <si>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</si>
  <si>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</si>
  <si>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</si>
  <si>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</si>
  <si>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朝日村下水道特別会計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</si>
  <si>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</si>
  <si>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</si>
  <si>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朝日村水道特別会計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</si>
  <si>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</si>
  <si>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あさひプライムスキー場事業特別会計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</si>
  <si>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</si>
  <si>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</si>
  <si>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</si>
  <si>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</si>
  <si>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</si>
  <si>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</si>
  <si>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</si>
  <si>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</si>
  <si>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</si>
  <si>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</si>
  <si>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</si>
  <si>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</si>
  <si>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</si>
  <si>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</si>
  <si>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</si>
  <si>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</si>
  <si>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</si>
  <si>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</si>
  <si>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</si>
  <si>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</si>
  <si>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</si>
  <si>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</si>
  <si>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</si>
  <si>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</si>
  <si>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</si>
  <si>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</si>
  <si>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</si>
  <si>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</si>
  <si>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</si>
  <si>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</si>
  <si>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</si>
  <si>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</si>
  <si>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</si>
  <si>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</si>
  <si>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</si>
  <si>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</si>
  <si>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</si>
  <si>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</si>
  <si>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</si>
  <si>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</si>
  <si>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</si>
  <si>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</si>
  <si>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</si>
  <si>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</si>
  <si>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</si>
  <si>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</si>
  <si>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</si>
  <si>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</si>
  <si>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</si>
  <si>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</si>
  <si>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</si>
  <si>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</si>
  <si>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</si>
  <si>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</si>
  <si>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</si>
  <si>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</si>
  <si>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</si>
  <si>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</si>
  <si>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</si>
  <si>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</si>
  <si>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</si>
  <si>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</si>
  <si>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</si>
  <si>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</si>
  <si>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</si>
  <si>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</si>
  <si>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</si>
  <si>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</si>
  <si>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</si>
  <si>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</si>
  <si>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</si>
  <si>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</si>
  <si>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</si>
  <si>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</si>
  <si>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</si>
  <si>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</si>
  <si>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</si>
  <si>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</si>
  <si>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</si>
  <si>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</si>
  <si>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</si>
  <si>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</si>
  <si>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</si>
  <si>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</si>
  <si>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</si>
  <si>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</si>
  <si>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</si>
  <si>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朝日村水道特別会計</t>
  </si>
  <si>
    <t>朝日村下水道特別会計</t>
  </si>
  <si>
    <t>朝日村介護保険特別会計</t>
  </si>
  <si>
    <t>朝日村国民健康保険特別会計</t>
  </si>
  <si>
    <t>あさひプライムスキー場事業特別会計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</si>
  <si>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</si>
  <si>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</si>
  <si>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</si>
  <si>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</si>
  <si>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</si>
  <si>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</si>
  <si>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</si>
  <si>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</si>
  <si>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</si>
  <si>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朝日村土地開発公社</t>
    <rPh sb="0" eb="3">
      <t>アサヒムラ</t>
    </rPh>
    <rPh sb="3" eb="5">
      <t>トチ</t>
    </rPh>
    <rPh sb="5" eb="7">
      <t>カイハツ</t>
    </rPh>
    <rPh sb="7" eb="9">
      <t>コウシャ</t>
    </rPh>
    <phoneticPr fontId="2"/>
  </si>
  <si>
    <t>保健福祉基金</t>
    <rPh sb="0" eb="2">
      <t>ホケン</t>
    </rPh>
    <rPh sb="2" eb="4">
      <t>フクシ</t>
    </rPh>
    <rPh sb="4" eb="6">
      <t>キキン</t>
    </rPh>
    <phoneticPr fontId="2"/>
  </si>
  <si>
    <t>文教施設整備基金</t>
    <rPh sb="0" eb="2">
      <t>ブンキョウ</t>
    </rPh>
    <rPh sb="2" eb="4">
      <t>シセツ</t>
    </rPh>
    <rPh sb="4" eb="6">
      <t>セイビ</t>
    </rPh>
    <rPh sb="6" eb="8">
      <t>キキン</t>
    </rPh>
    <phoneticPr fontId="2"/>
  </si>
  <si>
    <t>三区生産森林組合育成基金</t>
    <rPh sb="0" eb="2">
      <t>サンク</t>
    </rPh>
    <rPh sb="2" eb="4">
      <t>セイサン</t>
    </rPh>
    <rPh sb="4" eb="6">
      <t>シンリン</t>
    </rPh>
    <rPh sb="6" eb="8">
      <t>クミアイ</t>
    </rPh>
    <rPh sb="8" eb="10">
      <t>イクセイ</t>
    </rPh>
    <rPh sb="10" eb="12">
      <t>キキン</t>
    </rPh>
    <phoneticPr fontId="2"/>
  </si>
  <si>
    <t>西洗馬生産森林組合育成基金</t>
    <rPh sb="0" eb="1">
      <t>ニシ</t>
    </rPh>
    <rPh sb="1" eb="3">
      <t>セバ</t>
    </rPh>
    <rPh sb="3" eb="5">
      <t>セイサン</t>
    </rPh>
    <rPh sb="5" eb="7">
      <t>シンリン</t>
    </rPh>
    <rPh sb="7" eb="9">
      <t>クミアイ</t>
    </rPh>
    <rPh sb="9" eb="11">
      <t>イクセイ</t>
    </rPh>
    <rPh sb="11" eb="13">
      <t>キキン</t>
    </rPh>
    <phoneticPr fontId="2"/>
  </si>
  <si>
    <t>情報施設事業運営基金</t>
    <rPh sb="0" eb="2">
      <t>ジョウホウ</t>
    </rPh>
    <rPh sb="2" eb="4">
      <t>シセツ</t>
    </rPh>
    <rPh sb="4" eb="6">
      <t>ジギョウ</t>
    </rPh>
    <rPh sb="6" eb="8">
      <t>ウンエイ</t>
    </rPh>
    <rPh sb="8" eb="10">
      <t>キキン</t>
    </rPh>
    <phoneticPr fontId="2"/>
  </si>
  <si>
    <t>-</t>
    <phoneticPr fontId="2"/>
  </si>
  <si>
    <t>長野県市町村自治振興組合</t>
    <phoneticPr fontId="18"/>
  </si>
  <si>
    <t>長野県後期高齢者医療広域連合（一般会計）</t>
    <phoneticPr fontId="18"/>
  </si>
  <si>
    <t>長野県後期高齢者医療広域連合（後期高齢者医療事業会計）</t>
    <phoneticPr fontId="18"/>
  </si>
  <si>
    <t>長野県市町村総合事務組合（一般会計）</t>
    <phoneticPr fontId="18"/>
  </si>
  <si>
    <t>長野県市町村総合事務組合（非常勤職員公務災害補償特別会計）</t>
    <phoneticPr fontId="18"/>
  </si>
  <si>
    <t>中信地域町村交通災害共済事務組合</t>
    <phoneticPr fontId="18"/>
  </si>
  <si>
    <t>松塩安筑老人福祉施設組合</t>
    <phoneticPr fontId="18"/>
  </si>
  <si>
    <t>松塩筑木曽老人福祉施設組合</t>
    <phoneticPr fontId="18"/>
  </si>
  <si>
    <t>松本市・山形村・朝日村中学校組合</t>
    <phoneticPr fontId="18"/>
  </si>
  <si>
    <t>松塩地区広域施設組合｝（一般会計）</t>
    <phoneticPr fontId="18"/>
  </si>
  <si>
    <t>松塩地区広域施設組合（電気事業特別会計）</t>
    <phoneticPr fontId="18"/>
  </si>
  <si>
    <t>長野県地方税滞納整理機構</t>
    <phoneticPr fontId="18"/>
  </si>
  <si>
    <t>-</t>
    <phoneticPr fontId="2"/>
  </si>
  <si>
    <t>松本広域連合（一般会計）</t>
    <rPh sb="7" eb="9">
      <t>イッパン</t>
    </rPh>
    <rPh sb="9" eb="11">
      <t>カイケイ</t>
    </rPh>
    <phoneticPr fontId="18"/>
  </si>
  <si>
    <t>松本広域連合（松本地域ふるさと基金事業特別会計）</t>
    <rPh sb="0" eb="2">
      <t>マツモト</t>
    </rPh>
    <rPh sb="2" eb="6">
      <t>コウイキレンゴウ</t>
    </rPh>
    <rPh sb="7" eb="11">
      <t>マツモトチイキ</t>
    </rPh>
    <rPh sb="15" eb="19">
      <t>キキンジギョウ</t>
    </rPh>
    <rPh sb="19" eb="21">
      <t>トクベツ</t>
    </rPh>
    <rPh sb="21" eb="23">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</si>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</sst>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116"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8008-4D75-B104-FC5CD9AA50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271966</c:v>
                </c:pt>
                <c:pt idx="1">
                  <c:v>156995</c:v>
                </c:pt>
                <c:pt idx="2">
                  <c:v>155972</c:v>
                </c:pt>
                <c:pt idx="3">
                  <c:v>334569</c:v>
                </c:pt>
                <c:pt idx="4">
                  <c:v>86767</c:v>
                </c:pt>
              </c:numCache>
            </c:numRef>
          </c:val>
          <c:smooth val="0"/>
          <c:extLst xmlns:c16r2="http://schemas.microsoft.com/office/drawing/2015/06/chart">
            <c:ext xmlns:c16="http://schemas.microsoft.com/office/drawing/2014/chart" uri="{C3380CC4-5D6E-409C-BE32-E72D297353CC}">
              <c16:uniqueId val="{00000001-8008-4D75-B104-FC5CD9AA503A}"/>
            </c:ext>
          </c:extLst>
        </c:ser>
        <c:dLbls>
          <c:showLegendKey val="0"/>
          <c:showVal val="0"/>
          <c:showCatName val="0"/>
          <c:showSerName val="0"/>
          <c:showPercent val="0"/>
          <c:showBubbleSize val="0"/>
        </c:dLbls>
        <c:marker val="1"/>
        <c:smooth val="0"/>
        <c:axId val="343642376"/>
        <c:axId val="346115176"/>
      </c:lineChart>
      <c:catAx>
        <c:axId val="343642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115176"/>
        <c:crosses val="autoZero"/>
        <c:auto val="1"/>
        <c:lblAlgn val="ctr"/>
        <c:lblOffset val="100"/>
        <c:tickLblSkip val="1"/>
        <c:tickMarkSkip val="1"/>
        <c:noMultiLvlLbl val="0"/>
      </c:catAx>
      <c:valAx>
        <c:axId val="3461151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642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6.39</c:v>
                </c:pt>
                <c:pt idx="1">
                  <c:v>6.07</c:v>
                </c:pt>
                <c:pt idx="2">
                  <c:v>7.41</c:v>
                </c:pt>
                <c:pt idx="3">
                  <c:v>6.13</c:v>
                </c:pt>
                <c:pt idx="4">
                  <c:v>5.46</c:v>
                </c:pt>
              </c:numCache>
            </c:numRef>
          </c:val>
          <c:extLst xmlns:c16r2="http://schemas.microsoft.com/office/drawing/2015/06/chart">
            <c:ext xmlns:c16="http://schemas.microsoft.com/office/drawing/2014/chart" uri="{C3380CC4-5D6E-409C-BE32-E72D297353CC}">
              <c16:uniqueId val="{00000000-4C5A-4B9B-BC1C-15F7D7FD21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52.68</c:v>
                </c:pt>
                <c:pt idx="1">
                  <c:v>51.09</c:v>
                </c:pt>
                <c:pt idx="2">
                  <c:v>54.59</c:v>
                </c:pt>
                <c:pt idx="3">
                  <c:v>38.17</c:v>
                </c:pt>
                <c:pt idx="4">
                  <c:v>50.99</c:v>
                </c:pt>
              </c:numCache>
            </c:numRef>
          </c:val>
          <c:extLst xmlns:c16r2="http://schemas.microsoft.com/office/drawing/2015/06/chart">
            <c:ext xmlns:c16="http://schemas.microsoft.com/office/drawing/2014/chart" uri="{C3380CC4-5D6E-409C-BE32-E72D297353CC}">
              <c16:uniqueId val="{00000001-4C5A-4B9B-BC1C-15F7D7FD218E}"/>
            </c:ext>
          </c:extLst>
        </c:ser>
        <c:dLbls>
          <c:showLegendKey val="0"/>
          <c:showVal val="0"/>
          <c:showCatName val="0"/>
          <c:showSerName val="0"/>
          <c:showPercent val="0"/>
          <c:showBubbleSize val="0"/>
        </c:dLbls>
        <c:gapWidth val="250"/>
        <c:overlap val="100"/>
        <c:axId val="356206016"/>
        <c:axId val="356634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10.38</c:v>
                </c:pt>
                <c:pt idx="1">
                  <c:v>3.35</c:v>
                </c:pt>
                <c:pt idx="2">
                  <c:v>6.85</c:v>
                </c:pt>
                <c:pt idx="3">
                  <c:v>12.09</c:v>
                </c:pt>
                <c:pt idx="4">
                  <c:v>35.840000000000003</c:v>
                </c:pt>
              </c:numCache>
            </c:numRef>
          </c:val>
          <c:smooth val="0"/>
          <c:extLst xmlns:c16r2="http://schemas.microsoft.com/office/drawing/2015/06/chart">
            <c:ext xmlns:c16="http://schemas.microsoft.com/office/drawing/2014/chart" uri="{C3380CC4-5D6E-409C-BE32-E72D297353CC}">
              <c16:uniqueId val="{00000002-4C5A-4B9B-BC1C-15F7D7FD218E}"/>
            </c:ext>
          </c:extLst>
        </c:ser>
        <c:dLbls>
          <c:showLegendKey val="0"/>
          <c:showVal val="0"/>
          <c:showCatName val="0"/>
          <c:showSerName val="0"/>
          <c:showPercent val="0"/>
          <c:showBubbleSize val="0"/>
        </c:dLbls>
        <c:marker val="1"/>
        <c:smooth val="0"/>
        <c:axId val="356206016"/>
        <c:axId val="356634648"/>
      </c:lineChart>
      <c:catAx>
        <c:axId val="3562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634648"/>
        <c:crosses val="autoZero"/>
        <c:auto val="1"/>
        <c:lblAlgn val="ctr"/>
        <c:lblOffset val="100"/>
        <c:tickLblSkip val="1"/>
        <c:tickMarkSkip val="1"/>
        <c:noMultiLvlLbl val="0"/>
      </c:catAx>
      <c:valAx>
        <c:axId val="35663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20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0A5-434D-933D-87A55F71C1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A5-434D-933D-87A55F71C1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0A5-434D-933D-87A55F71C1C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0A5-434D-933D-87A55F71C1C8}"/>
            </c:ext>
          </c:extLst>
        </c:ser>
        <c:ser>
          <c:idx val="4"/>
          <c:order val="4"/>
          <c:tx>
            <c:strRef>
              <c:f>データシート!$A$31</c:f>
              <c:strCache>
                <c:ptCount val="1"/>
                <c:pt idx="0">
                  <c:v>あさひプライムスキー場事業特別会計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0A5-434D-933D-87A55F71C1C8}"/>
            </c:ext>
          </c:extLst>
        </c:ser>
        <c:ser>
          <c:idx val="5"/>
          <c:order val="5"/>
          <c:tx>
            <c:strRef>
              <c:f>データシート!$A$32</c:f>
              <c:strCache>
                <c:ptCount val="1"/>
                <c:pt idx="0">
                  <c:v>朝日村国民健康保険特別会計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2.92</c:v>
                </c:pt>
                <c:pt idx="2">
                  <c:v>#N/A</c:v>
                </c:pt>
                <c:pt idx="3">
                  <c:v>3.42</c:v>
                </c:pt>
                <c:pt idx="4">
                  <c:v>#N/A</c:v>
                </c:pt>
                <c:pt idx="5">
                  <c:v>1.5</c:v>
                </c:pt>
                <c:pt idx="6">
                  <c:v>#N/A</c:v>
                </c:pt>
                <c:pt idx="7">
                  <c:v>0.7</c:v>
                </c:pt>
                <c:pt idx="8">
                  <c:v>#N/A</c:v>
                </c:pt>
                <c:pt idx="9">
                  <c:v>0.09</c:v>
                </c:pt>
              </c:numCache>
            </c:numRef>
          </c:val>
          <c:extLst xmlns:c16r2="http://schemas.microsoft.com/office/drawing/2015/06/chart">
            <c:ext xmlns:c16="http://schemas.microsoft.com/office/drawing/2014/chart" uri="{C3380CC4-5D6E-409C-BE32-E72D297353CC}">
              <c16:uniqueId val="{00000005-30A5-434D-933D-87A55F71C1C8}"/>
            </c:ext>
          </c:extLst>
        </c:ser>
        <c:ser>
          <c:idx val="6"/>
          <c:order val="6"/>
          <c:tx>
            <c:strRef>
              <c:f>データシート!$A$33</c:f>
              <c:strCache>
                <c:ptCount val="1"/>
                <c:pt idx="0">
                  <c:v>朝日村介護保険特別会計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0.59</c:v>
                </c:pt>
                <c:pt idx="4">
                  <c:v>#N/A</c:v>
                </c:pt>
                <c:pt idx="5">
                  <c:v>0.46</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6-30A5-434D-933D-87A55F71C1C8}"/>
            </c:ext>
          </c:extLst>
        </c:ser>
        <c:ser>
          <c:idx val="7"/>
          <c:order val="7"/>
          <c:tx>
            <c:strRef>
              <c:f>データシート!$A$34</c:f>
              <c:strCache>
                <c:ptCount val="1"/>
                <c:pt idx="0">
                  <c:v>朝日村下水道特別会計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0.32</c:v>
                </c:pt>
                <c:pt idx="2">
                  <c:v>#N/A</c:v>
                </c:pt>
                <c:pt idx="3">
                  <c:v>0.25</c:v>
                </c:pt>
                <c:pt idx="4">
                  <c:v>#N/A</c:v>
                </c:pt>
                <c:pt idx="5">
                  <c:v>0.35</c:v>
                </c:pt>
                <c:pt idx="6">
                  <c:v>#N/A</c:v>
                </c:pt>
                <c:pt idx="7">
                  <c:v>0.52</c:v>
                </c:pt>
                <c:pt idx="8">
                  <c:v>#N/A</c:v>
                </c:pt>
                <c:pt idx="9">
                  <c:v>1.23</c:v>
                </c:pt>
              </c:numCache>
            </c:numRef>
          </c:val>
          <c:extLst xmlns:c16r2="http://schemas.microsoft.com/office/drawing/2015/06/chart">
            <c:ext xmlns:c16="http://schemas.microsoft.com/office/drawing/2014/chart" uri="{C3380CC4-5D6E-409C-BE32-E72D297353CC}">
              <c16:uniqueId val="{00000007-30A5-434D-933D-87A55F71C1C8}"/>
            </c:ext>
          </c:extLst>
        </c:ser>
        <c:ser>
          <c:idx val="8"/>
          <c:order val="8"/>
          <c:tx>
            <c:strRef>
              <c:f>データシート!$A$35</c:f>
              <c:strCache>
                <c:ptCount val="1"/>
                <c:pt idx="0">
                  <c:v>朝日村水道特別会計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0.24</c:v>
                </c:pt>
                <c:pt idx="2">
                  <c:v>#N/A</c:v>
                </c:pt>
                <c:pt idx="3">
                  <c:v>0.19</c:v>
                </c:pt>
                <c:pt idx="4">
                  <c:v>#N/A</c:v>
                </c:pt>
                <c:pt idx="5">
                  <c:v>0.39</c:v>
                </c:pt>
                <c:pt idx="6">
                  <c:v>#N/A</c:v>
                </c:pt>
                <c:pt idx="7">
                  <c:v>0.28999999999999998</c:v>
                </c:pt>
                <c:pt idx="8">
                  <c:v>#N/A</c:v>
                </c:pt>
                <c:pt idx="9">
                  <c:v>1.29</c:v>
                </c:pt>
              </c:numCache>
            </c:numRef>
          </c:val>
          <c:extLst xmlns:c16r2="http://schemas.microsoft.com/office/drawing/2015/06/chart">
            <c:ext xmlns:c16="http://schemas.microsoft.com/office/drawing/2014/chart" uri="{C3380CC4-5D6E-409C-BE32-E72D297353CC}">
              <c16:uniqueId val="{00000008-30A5-434D-933D-87A55F71C1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6.38</c:v>
                </c:pt>
                <c:pt idx="2">
                  <c:v>#N/A</c:v>
                </c:pt>
                <c:pt idx="3">
                  <c:v>6.07</c:v>
                </c:pt>
                <c:pt idx="4">
                  <c:v>#N/A</c:v>
                </c:pt>
                <c:pt idx="5">
                  <c:v>7.41</c:v>
                </c:pt>
                <c:pt idx="6">
                  <c:v>#N/A</c:v>
                </c:pt>
                <c:pt idx="7">
                  <c:v>6.12</c:v>
                </c:pt>
                <c:pt idx="8">
                  <c:v>#N/A</c:v>
                </c:pt>
                <c:pt idx="9">
                  <c:v>5.46</c:v>
                </c:pt>
              </c:numCache>
            </c:numRef>
          </c:val>
          <c:extLst xmlns:c16r2="http://schemas.microsoft.com/office/drawing/2015/06/chart">
            <c:ext xmlns:c16="http://schemas.microsoft.com/office/drawing/2014/chart" uri="{C3380CC4-5D6E-409C-BE32-E72D297353CC}">
              <c16:uniqueId val="{00000009-30A5-434D-933D-87A55F71C1C8}"/>
            </c:ext>
          </c:extLst>
        </c:ser>
        <c:dLbls>
          <c:showLegendKey val="0"/>
          <c:showVal val="0"/>
          <c:showCatName val="0"/>
          <c:showSerName val="0"/>
          <c:showPercent val="0"/>
          <c:showBubbleSize val="0"/>
        </c:dLbls>
        <c:gapWidth val="150"/>
        <c:overlap val="100"/>
        <c:axId val="358837752"/>
        <c:axId val="358834224"/>
      </c:barChart>
      <c:catAx>
        <c:axId val="35883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834224"/>
        <c:crosses val="autoZero"/>
        <c:auto val="1"/>
        <c:lblAlgn val="ctr"/>
        <c:lblOffset val="100"/>
        <c:tickLblSkip val="1"/>
        <c:tickMarkSkip val="1"/>
        <c:noMultiLvlLbl val="0"/>
      </c:catAx>
      <c:valAx>
        <c:axId val="35883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37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436</c:v>
                </c:pt>
                <c:pt idx="5">
                  <c:v>431</c:v>
                </c:pt>
                <c:pt idx="8">
                  <c:v>430</c:v>
                </c:pt>
                <c:pt idx="11">
                  <c:v>430</c:v>
                </c:pt>
                <c:pt idx="14">
                  <c:v>422</c:v>
                </c:pt>
              </c:numCache>
            </c:numRef>
          </c:val>
          <c:extLst xmlns:c16r2="http://schemas.microsoft.com/office/drawing/2015/06/chart">
            <c:ext xmlns:c16="http://schemas.microsoft.com/office/drawing/2014/chart" uri="{C3380CC4-5D6E-409C-BE32-E72D297353CC}">
              <c16:uniqueId val="{00000000-8E82-4750-8CA4-737F4B38A6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E82-4750-8CA4-737F4B38A6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E82-4750-8CA4-737F4B38A6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33</c:v>
                </c:pt>
                <c:pt idx="6">
                  <c:v>33</c:v>
                </c:pt>
                <c:pt idx="9">
                  <c:v>32</c:v>
                </c:pt>
                <c:pt idx="12">
                  <c:v>22</c:v>
                </c:pt>
              </c:numCache>
            </c:numRef>
          </c:val>
          <c:extLst xmlns:c16r2="http://schemas.microsoft.com/office/drawing/2015/06/chart">
            <c:ext xmlns:c16="http://schemas.microsoft.com/office/drawing/2014/chart" uri="{C3380CC4-5D6E-409C-BE32-E72D297353CC}">
              <c16:uniqueId val="{00000003-8E82-4750-8CA4-737F4B38A6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280</c:v>
                </c:pt>
                <c:pt idx="3">
                  <c:v>289</c:v>
                </c:pt>
                <c:pt idx="6">
                  <c:v>296</c:v>
                </c:pt>
                <c:pt idx="9">
                  <c:v>286</c:v>
                </c:pt>
                <c:pt idx="12">
                  <c:v>318</c:v>
                </c:pt>
              </c:numCache>
            </c:numRef>
          </c:val>
          <c:extLst xmlns:c16r2="http://schemas.microsoft.com/office/drawing/2015/06/chart">
            <c:ext xmlns:c16="http://schemas.microsoft.com/office/drawing/2014/chart" uri="{C3380CC4-5D6E-409C-BE32-E72D297353CC}">
              <c16:uniqueId val="{00000004-8E82-4750-8CA4-737F4B38A6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82-4750-8CA4-737F4B38A6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E82-4750-8CA4-737F4B38A6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219</c:v>
                </c:pt>
                <c:pt idx="3">
                  <c:v>223</c:v>
                </c:pt>
                <c:pt idx="6">
                  <c:v>229</c:v>
                </c:pt>
                <c:pt idx="9">
                  <c:v>244</c:v>
                </c:pt>
                <c:pt idx="12">
                  <c:v>217</c:v>
                </c:pt>
              </c:numCache>
            </c:numRef>
          </c:val>
          <c:extLst xmlns:c16r2="http://schemas.microsoft.com/office/drawing/2015/06/chart">
            <c:ext xmlns:c16="http://schemas.microsoft.com/office/drawing/2014/chart" uri="{C3380CC4-5D6E-409C-BE32-E72D297353CC}">
              <c16:uniqueId val="{00000007-8E82-4750-8CA4-737F4B38A642}"/>
            </c:ext>
          </c:extLst>
        </c:ser>
        <c:dLbls>
          <c:showLegendKey val="0"/>
          <c:showVal val="0"/>
          <c:showCatName val="0"/>
          <c:showSerName val="0"/>
          <c:showPercent val="0"/>
          <c:showBubbleSize val="0"/>
        </c:dLbls>
        <c:gapWidth val="100"/>
        <c:overlap val="100"/>
        <c:axId val="358836184"/>
        <c:axId val="35883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121</c:v>
                </c:pt>
                <c:pt idx="2">
                  <c:v>#N/A</c:v>
                </c:pt>
                <c:pt idx="3">
                  <c:v>#N/A</c:v>
                </c:pt>
                <c:pt idx="4">
                  <c:v>114</c:v>
                </c:pt>
                <c:pt idx="5">
                  <c:v>#N/A</c:v>
                </c:pt>
                <c:pt idx="6">
                  <c:v>#N/A</c:v>
                </c:pt>
                <c:pt idx="7">
                  <c:v>128</c:v>
                </c:pt>
                <c:pt idx="8">
                  <c:v>#N/A</c:v>
                </c:pt>
                <c:pt idx="9">
                  <c:v>#N/A</c:v>
                </c:pt>
                <c:pt idx="10">
                  <c:v>132</c:v>
                </c:pt>
                <c:pt idx="11">
                  <c:v>#N/A</c:v>
                </c:pt>
                <c:pt idx="12">
                  <c:v>#N/A</c:v>
                </c:pt>
                <c:pt idx="13">
                  <c:v>135</c:v>
                </c:pt>
                <c:pt idx="14">
                  <c:v>#N/A</c:v>
                </c:pt>
              </c:numCache>
            </c:numRef>
          </c:val>
          <c:smooth val="0"/>
          <c:extLst xmlns:c16r2="http://schemas.microsoft.com/office/drawing/2015/06/chart">
            <c:ext xmlns:c16="http://schemas.microsoft.com/office/drawing/2014/chart" uri="{C3380CC4-5D6E-409C-BE32-E72D297353CC}">
              <c16:uniqueId val="{00000008-8E82-4750-8CA4-737F4B38A642}"/>
            </c:ext>
          </c:extLst>
        </c:ser>
        <c:dLbls>
          <c:showLegendKey val="0"/>
          <c:showVal val="0"/>
          <c:showCatName val="0"/>
          <c:showSerName val="0"/>
          <c:showPercent val="0"/>
          <c:showBubbleSize val="0"/>
        </c:dLbls>
        <c:marker val="1"/>
        <c:smooth val="0"/>
        <c:axId val="358836184"/>
        <c:axId val="358836576"/>
      </c:lineChart>
      <c:catAx>
        <c:axId val="35883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836576"/>
        <c:crosses val="autoZero"/>
        <c:auto val="1"/>
        <c:lblAlgn val="ctr"/>
        <c:lblOffset val="100"/>
        <c:tickLblSkip val="1"/>
        <c:tickMarkSkip val="1"/>
        <c:noMultiLvlLbl val="0"/>
      </c:catAx>
      <c:valAx>
        <c:axId val="35883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3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3870</c:v>
                </c:pt>
                <c:pt idx="5">
                  <c:v>3693</c:v>
                </c:pt>
                <c:pt idx="8">
                  <c:v>3792</c:v>
                </c:pt>
                <c:pt idx="11">
                  <c:v>3752</c:v>
                </c:pt>
                <c:pt idx="14">
                  <c:v>3648</c:v>
                </c:pt>
              </c:numCache>
            </c:numRef>
          </c:val>
          <c:extLst xmlns:c16r2="http://schemas.microsoft.com/office/drawing/2015/06/chart">
            <c:ext xmlns:c16="http://schemas.microsoft.com/office/drawing/2014/chart" uri="{C3380CC4-5D6E-409C-BE32-E72D297353CC}">
              <c16:uniqueId val="{00000000-2753-46A4-A85E-9178F71807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753-46A4-A85E-9178F71807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3079</c:v>
                </c:pt>
                <c:pt idx="5">
                  <c:v>3068</c:v>
                </c:pt>
                <c:pt idx="8">
                  <c:v>3238</c:v>
                </c:pt>
                <c:pt idx="11">
                  <c:v>2269</c:v>
                </c:pt>
                <c:pt idx="14">
                  <c:v>2051</c:v>
                </c:pt>
              </c:numCache>
            </c:numRef>
          </c:val>
          <c:extLst xmlns:c16r2="http://schemas.microsoft.com/office/drawing/2015/06/chart">
            <c:ext xmlns:c16="http://schemas.microsoft.com/office/drawing/2014/chart" uri="{C3380CC4-5D6E-409C-BE32-E72D297353CC}">
              <c16:uniqueId val="{00000002-2753-46A4-A85E-9178F71807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53-46A4-A85E-9178F71807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53-46A4-A85E-9178F71807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53-46A4-A85E-9178F71807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473</c:v>
                </c:pt>
                <c:pt idx="3">
                  <c:v>464</c:v>
                </c:pt>
                <c:pt idx="6">
                  <c:v>458</c:v>
                </c:pt>
                <c:pt idx="9">
                  <c:v>461</c:v>
                </c:pt>
                <c:pt idx="12">
                  <c:v>439</c:v>
                </c:pt>
              </c:numCache>
            </c:numRef>
          </c:val>
          <c:extLst xmlns:c16r2="http://schemas.microsoft.com/office/drawing/2015/06/chart">
            <c:ext xmlns:c16="http://schemas.microsoft.com/office/drawing/2014/chart" uri="{C3380CC4-5D6E-409C-BE32-E72D297353CC}">
              <c16:uniqueId val="{00000006-2753-46A4-A85E-9178F71807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186</c:v>
                </c:pt>
                <c:pt idx="3">
                  <c:v>151</c:v>
                </c:pt>
                <c:pt idx="6">
                  <c:v>120</c:v>
                </c:pt>
                <c:pt idx="9">
                  <c:v>93</c:v>
                </c:pt>
                <c:pt idx="12">
                  <c:v>96</c:v>
                </c:pt>
              </c:numCache>
            </c:numRef>
          </c:val>
          <c:extLst xmlns:c16r2="http://schemas.microsoft.com/office/drawing/2015/06/chart">
            <c:ext xmlns:c16="http://schemas.microsoft.com/office/drawing/2014/chart" uri="{C3380CC4-5D6E-409C-BE32-E72D297353CC}">
              <c16:uniqueId val="{00000007-2753-46A4-A85E-9178F71807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2515</c:v>
                </c:pt>
                <c:pt idx="3">
                  <c:v>2409</c:v>
                </c:pt>
                <c:pt idx="6">
                  <c:v>2252</c:v>
                </c:pt>
                <c:pt idx="9">
                  <c:v>2053</c:v>
                </c:pt>
                <c:pt idx="12">
                  <c:v>1908</c:v>
                </c:pt>
              </c:numCache>
            </c:numRef>
          </c:val>
          <c:extLst xmlns:c16r2="http://schemas.microsoft.com/office/drawing/2015/06/chart">
            <c:ext xmlns:c16="http://schemas.microsoft.com/office/drawing/2014/chart" uri="{C3380CC4-5D6E-409C-BE32-E72D297353CC}">
              <c16:uniqueId val="{00000008-2753-46A4-A85E-9178F71807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2753-46A4-A85E-9178F71807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2209</c:v>
                </c:pt>
                <c:pt idx="3">
                  <c:v>2375</c:v>
                </c:pt>
                <c:pt idx="6">
                  <c:v>2337</c:v>
                </c:pt>
                <c:pt idx="9">
                  <c:v>2191</c:v>
                </c:pt>
                <c:pt idx="12">
                  <c:v>1765</c:v>
                </c:pt>
              </c:numCache>
            </c:numRef>
          </c:val>
          <c:extLst xmlns:c16r2="http://schemas.microsoft.com/office/drawing/2015/06/chart">
            <c:ext xmlns:c16="http://schemas.microsoft.com/office/drawing/2014/chart" uri="{C3380CC4-5D6E-409C-BE32-E72D297353CC}">
              <c16:uniqueId val="{0000000A-2753-46A4-A85E-9178F71807C2}"/>
            </c:ext>
          </c:extLst>
        </c:ser>
        <c:dLbls>
          <c:showLegendKey val="0"/>
          <c:showVal val="0"/>
          <c:showCatName val="0"/>
          <c:showSerName val="0"/>
          <c:showPercent val="0"/>
          <c:showBubbleSize val="0"/>
        </c:dLbls>
        <c:gapWidth val="100"/>
        <c:overlap val="100"/>
        <c:axId val="340495520"/>
        <c:axId val="34049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753-46A4-A85E-9178F71807C2}"/>
            </c:ext>
          </c:extLst>
        </c:ser>
        <c:dLbls>
          <c:showLegendKey val="0"/>
          <c:showVal val="0"/>
          <c:showCatName val="0"/>
          <c:showSerName val="0"/>
          <c:showPercent val="0"/>
          <c:showBubbleSize val="0"/>
        </c:dLbls>
        <c:marker val="1"/>
        <c:smooth val="0"/>
        <c:axId val="340495520"/>
        <c:axId val="340498656"/>
      </c:lineChart>
      <c:catAx>
        <c:axId val="34049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498656"/>
        <c:crosses val="autoZero"/>
        <c:auto val="1"/>
        <c:lblAlgn val="ctr"/>
        <c:lblOffset val="100"/>
        <c:tickLblSkip val="1"/>
        <c:tickMarkSkip val="1"/>
        <c:noMultiLvlLbl val="0"/>
      </c:catAx>
      <c:valAx>
        <c:axId val="3404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9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1186</c:v>
                </c:pt>
                <c:pt idx="1">
                  <c:v>825</c:v>
                </c:pt>
                <c:pt idx="2">
                  <c:v>1103</c:v>
                </c:pt>
              </c:numCache>
            </c:numRef>
          </c:val>
          <c:extLst xmlns:c16r2="http://schemas.microsoft.com/office/drawing/2015/06/chart">
            <c:ext xmlns:c16="http://schemas.microsoft.com/office/drawing/2014/chart" uri="{C3380CC4-5D6E-409C-BE32-E72D297353CC}">
              <c16:uniqueId val="{00000000-91D1-468A-B9CF-FDDB3932E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1D1-468A-B9CF-FDDB3932E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1871</c:v>
                </c:pt>
                <c:pt idx="1">
                  <c:v>1255</c:v>
                </c:pt>
                <c:pt idx="2">
                  <c:v>775</c:v>
                </c:pt>
              </c:numCache>
            </c:numRef>
          </c:val>
          <c:extLst xmlns:c16r2="http://schemas.microsoft.com/office/drawing/2015/06/chart">
            <c:ext xmlns:c16="http://schemas.microsoft.com/office/drawing/2014/chart" uri="{C3380CC4-5D6E-409C-BE32-E72D297353CC}">
              <c16:uniqueId val="{00000002-91D1-468A-B9CF-FDDB3932E7BC}"/>
            </c:ext>
          </c:extLst>
        </c:ser>
        <c:dLbls>
          <c:showLegendKey val="0"/>
          <c:showVal val="0"/>
          <c:showCatName val="0"/>
          <c:showSerName val="0"/>
          <c:showPercent val="0"/>
          <c:showBubbleSize val="0"/>
        </c:dLbls>
        <c:gapWidth val="120"/>
        <c:overlap val="100"/>
        <c:axId val="340494736"/>
        <c:axId val="340495128"/>
      </c:barChart>
      <c:catAx>
        <c:axId val="34049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0495128"/>
        <c:crosses val="autoZero"/>
        <c:auto val="1"/>
        <c:lblAlgn val="ctr"/>
        <c:lblOffset val="100"/>
        <c:tickLblSkip val="1"/>
        <c:tickMarkSkip val="1"/>
        <c:noMultiLvlLbl val="0"/>
      </c:catAx>
      <c:valAx>
        <c:axId val="340495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049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4,589
4,561
70.62
3,701,321
3,530,936
118,182
2,162,735
1,764,644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指数は前年度に引き続き</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で、類似団体と比較すると</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回っている。近年、値の変動は小さいが、支出において公債費の減少の一方、児童・高齢者に係る扶助費が増加傾向にある。収入においては村の基幹産業である農業の所得状況による税収が大きく、近年は減収傾向にある。また、固定資産税において資産の減価償却が進み、減収要因となっている。今後とも歳出削減によ一層努めるとともに、人口確保対策や農業基盤強化により税収の確保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37338</xdr:rowOff>
    </xdr:from>
    <xdr:to>
      <xdr:col>23</xdr:col>
      <xdr:colOff>133350</xdr:colOff>
      <xdr:row>43</xdr:row>
      <xdr:rowOff>37338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114800" y="7409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37338</xdr:rowOff>
    </xdr:from>
    <xdr:to>
      <xdr:col>19</xdr:col>
      <xdr:colOff>133350</xdr:colOff>
      <xdr:row>43</xdr:row>
      <xdr:rowOff>46990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3225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56642</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2336800" y="741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56642</xdr:rowOff>
    </xdr:from>
    <xdr:to>
      <xdr:col>11</xdr:col>
      <xdr:colOff>31750</xdr:colOff>
      <xdr:row>43</xdr:row>
      <xdr:rowOff>56642</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1447800" y="742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157988</xdr:rowOff>
    </xdr:from>
    <xdr:to>
      <xdr:col>23</xdr:col>
      <xdr:colOff>184150</xdr:colOff>
      <xdr:row>43</xdr:row>
      <xdr:rowOff>88138</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902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3065</xdr:rowOff>
    </xdr:from>
    <xdr:ext cx="762000" cy="259045"/>
    <xdr:sp macro="" textlink="">
      <xdr:nvSpPr>
        <xdr:cNvPr id="86" name="財政力該当値テキスト">
          <a:extLst>
            <a:ext uri="{FF2B5EF4-FFF2-40B4-BE49-F238E27FC236}">
              <a16:creationId xmlns="" xmlns:a16="http://schemas.microsoft.com/office/drawing/2014/main" id="{00000000-0008-0000-0300-000056000000}"/>
            </a:ext>
          </a:extLst>
        </xdr:cNvPr>
        <xdr:cNvSpPr txBox="1"/>
      </xdr:nvSpPr>
      <xdr:spPr>
        <a:xfrm>
          <a:off x="50419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157988</xdr:rowOff>
    </xdr:from>
    <xdr:to>
      <xdr:col>19</xdr:col>
      <xdr:colOff>184150</xdr:colOff>
      <xdr:row>43</xdr:row>
      <xdr:rowOff>88138</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064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98315</xdr:rowOff>
    </xdr:from>
    <xdr:ext cx="7366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733800" y="712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5842</xdr:rowOff>
    </xdr:from>
    <xdr:to>
      <xdr:col>11</xdr:col>
      <xdr:colOff>82550</xdr:colOff>
      <xdr:row>43</xdr:row>
      <xdr:rowOff>107442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286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117619</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955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5842</xdr:rowOff>
    </xdr:from>
    <xdr:to>
      <xdr:col>7</xdr:col>
      <xdr:colOff>31750</xdr:colOff>
      <xdr:row>43</xdr:row>
      <xdr:rowOff>107442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1397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117619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066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で、類似団体と比較し大きく下回っている。年々扶助費が増加傾向にあるなか、繰上償還により公債費の削減に努めており、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億円の繰上償還を実施した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。村ではこれまで職員人件費の削減（定員管理）や新規債の抑制に努めてきている。引き続き</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義務的経費の削減に努め、現在の水準を維持する。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34396</xdr:rowOff>
    </xdr:from>
    <xdr:to>
      <xdr:col>23</xdr:col>
      <xdr:colOff>133350</xdr:colOff>
      <xdr:row>62</xdr:row>
      <xdr:rowOff>72602</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114800" y="10664296"/>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34396</xdr:rowOff>
    </xdr:from>
    <xdr:to>
      <xdr:col>19</xdr:col>
      <xdr:colOff>133350</xdr:colOff>
      <xdr:row>62</xdr:row>
      <xdr:rowOff>82656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3225800" y="106642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62</xdr:row>
      <xdr:rowOff>82656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597938"/>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61</xdr:row>
      <xdr:rowOff>163619</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5979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21802</xdr:rowOff>
    </xdr:from>
    <xdr:to>
      <xdr:col>23</xdr:col>
      <xdr:colOff>184150</xdr:colOff>
      <xdr:row>62</xdr:row>
      <xdr:rowOff>123402</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38329</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155046</xdr:rowOff>
    </xdr:from>
    <xdr:to>
      <xdr:col>19</xdr:col>
      <xdr:colOff>184150</xdr:colOff>
      <xdr:row>62</xdr:row>
      <xdr:rowOff>85196</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95373</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03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31856</xdr:rowOff>
    </xdr:from>
    <xdr:to>
      <xdr:col>15</xdr:col>
      <xdr:colOff>133350</xdr:colOff>
      <xdr:row>62</xdr:row>
      <xdr:rowOff>133456</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143633</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29015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類似団体の中では最も低い状況である。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職員人件費の削減（正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職員採用抑制、特別職・議員等の報酬減、副村長の空席など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の取り組みによる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75313</xdr:rowOff>
    </xdr:from>
    <xdr:to>
      <xdr:col>23</xdr:col>
      <xdr:colOff>133350</xdr:colOff>
      <xdr:row>81</xdr:row>
      <xdr:rowOff>81766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962763"/>
          <a:ext cx="8382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73251</xdr:rowOff>
    </xdr:from>
    <xdr:to>
      <xdr:col>19</xdr:col>
      <xdr:colOff>133350</xdr:colOff>
      <xdr:row>81</xdr:row>
      <xdr:rowOff>75313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960701"/>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66898</xdr:rowOff>
    </xdr:from>
    <xdr:to>
      <xdr:col>15</xdr:col>
      <xdr:colOff>82550</xdr:colOff>
      <xdr:row>81</xdr:row>
      <xdr:rowOff>73251</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954348"/>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51708</xdr:rowOff>
    </xdr:from>
    <xdr:to>
      <xdr:col>11</xdr:col>
      <xdr:colOff>31750</xdr:colOff>
      <xdr:row>81</xdr:row>
      <xdr:rowOff>66898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939158"/>
          <a:ext cx="8890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30966</xdr:rowOff>
    </xdr:from>
    <xdr:to>
      <xdr:col>23</xdr:col>
      <xdr:colOff>184150</xdr:colOff>
      <xdr:row>81</xdr:row>
      <xdr:rowOff>132566</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9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123693</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83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24513</xdr:rowOff>
    </xdr:from>
    <xdr:to>
      <xdr:col>19</xdr:col>
      <xdr:colOff>184150</xdr:colOff>
      <xdr:row>81</xdr:row>
      <xdr:rowOff>126113</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9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136290</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6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22451</xdr:rowOff>
    </xdr:from>
    <xdr:to>
      <xdr:col>15</xdr:col>
      <xdr:colOff>133350</xdr:colOff>
      <xdr:row>81</xdr:row>
      <xdr:rowOff>124051</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9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134228</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67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16098</xdr:rowOff>
    </xdr:from>
    <xdr:to>
      <xdr:col>11</xdr:col>
      <xdr:colOff>82550</xdr:colOff>
      <xdr:row>81</xdr:row>
      <xdr:rowOff>117698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9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127875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6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908</xdr:rowOff>
    </xdr:from>
    <xdr:to>
      <xdr:col>7</xdr:col>
      <xdr:colOff>31750</xdr:colOff>
      <xdr:row>81</xdr:row>
      <xdr:rowOff>102508</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112685</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6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全国・県・類似団体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平均と比べ低い状況である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年に策定した自立計画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以降、正職員の採用抑制がされ、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中途採用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確保を実施したことも要因の一つである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平均年齢は上昇傾向で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引き続き給与の適正化に努める。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47307</xdr:rowOff>
    </xdr:from>
    <xdr:to>
      <xdr:col>81</xdr:col>
      <xdr:colOff>44450</xdr:colOff>
      <xdr:row>86</xdr:row>
      <xdr:rowOff>83502</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479200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47307</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5290800" y="1470755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17145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4401800" y="1470755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17145</xdr:rowOff>
    </xdr:from>
    <xdr:to>
      <xdr:col>68</xdr:col>
      <xdr:colOff>152400</xdr:colOff>
      <xdr:row>86</xdr:row>
      <xdr:rowOff>59373</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3512800" y="1476184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49229</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137795</xdr:rowOff>
    </xdr:from>
    <xdr:to>
      <xdr:col>68</xdr:col>
      <xdr:colOff>203200</xdr:colOff>
      <xdr:row>86</xdr:row>
      <xdr:rowOff>67945</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78122</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8573</xdr:rowOff>
    </xdr:from>
    <xdr:to>
      <xdr:col>64</xdr:col>
      <xdr:colOff>152400</xdr:colOff>
      <xdr:row>86</xdr:row>
      <xdr:rowOff>110173</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120350</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大きく下回っている。これは、平成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策定した自立計画による定員削減に取り組んだ結果によるものである。しかし近年、教育・福祉等、多様化する住民ニーズへの対応や特色ある地域づくりを進めるための人員確保が必要性が高まっており、著しい人件費・職員数の上昇とならないよう、一層の効率的な行財政運営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161254</xdr:rowOff>
    </xdr:from>
    <xdr:to>
      <xdr:col>81</xdr:col>
      <xdr:colOff>44450</xdr:colOff>
      <xdr:row>57</xdr:row>
      <xdr:rowOff>166769</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6179800" y="9933904"/>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164012</xdr:rowOff>
    </xdr:from>
    <xdr:to>
      <xdr:col>77</xdr:col>
      <xdr:colOff>44450</xdr:colOff>
      <xdr:row>57</xdr:row>
      <xdr:rowOff>166769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9936662"/>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164012</xdr:rowOff>
    </xdr:from>
    <xdr:to>
      <xdr:col>72</xdr:col>
      <xdr:colOff>203200</xdr:colOff>
      <xdr:row>57</xdr:row>
      <xdr:rowOff>170561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4401800" y="9936662"/>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152981</xdr:rowOff>
    </xdr:from>
    <xdr:to>
      <xdr:col>68</xdr:col>
      <xdr:colOff>152400</xdr:colOff>
      <xdr:row>57</xdr:row>
      <xdr:rowOff>170561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9925631"/>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110454</xdr:rowOff>
    </xdr:from>
    <xdr:to>
      <xdr:col>81</xdr:col>
      <xdr:colOff>95250</xdr:colOff>
      <xdr:row>58</xdr:row>
      <xdr:rowOff>40604</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98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31731</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980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115969</xdr:rowOff>
    </xdr:from>
    <xdr:to>
      <xdr:col>77</xdr:col>
      <xdr:colOff>95250</xdr:colOff>
      <xdr:row>58</xdr:row>
      <xdr:rowOff>46119</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98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56296</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65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113212</xdr:rowOff>
    </xdr:from>
    <xdr:to>
      <xdr:col>73</xdr:col>
      <xdr:colOff>44450</xdr:colOff>
      <xdr:row>58</xdr:row>
      <xdr:rowOff>43362</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53539</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6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119761</xdr:rowOff>
    </xdr:from>
    <xdr:to>
      <xdr:col>68</xdr:col>
      <xdr:colOff>203200</xdr:colOff>
      <xdr:row>58</xdr:row>
      <xdr:rowOff>49911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60088</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6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102181</xdr:rowOff>
    </xdr:from>
    <xdr:to>
      <xdr:col>64</xdr:col>
      <xdr:colOff>152400</xdr:colOff>
      <xdr:row>58</xdr:row>
      <xdr:rowOff>32331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98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42508</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6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％上昇した。依然として下水道特別会計への地方債償還に対する一般会計の負担が多額である。下水道特別会計で歳出削減と受益者負担の適正化を図り、一般会計の負担を軽減するよう努める。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81026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179800" y="7086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56896</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5290800" y="70766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66548</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4401800" y="70766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66548</xdr:rowOff>
    </xdr:from>
    <xdr:to>
      <xdr:col>68</xdr:col>
      <xdr:colOff>152400</xdr:colOff>
      <xdr:row>41</xdr:row>
      <xdr:rowOff>81026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3512800" y="709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15748</xdr:rowOff>
    </xdr:from>
    <xdr:to>
      <xdr:col>68</xdr:col>
      <xdr:colOff>203200</xdr:colOff>
      <xdr:row>41</xdr:row>
      <xdr:rowOff>117348</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地方債の繰上償還による地方債現在高の減並びに財政調整基金の積立てによる充当可能基金の増により、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年度以降数値なしの状態が続いている。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今後も義務的経費の削減</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新規事業の実施等について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後世への負担を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考慮した検討を行うなど、</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財政の健全化に努める。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4,589
4,561
70.62
3,701,321
3,530,936
118,182
2,162,735
1,764,644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全国・県・類似団体平均より下回っている。これまでの新規採用職員抑制や退職者不補充の実施などによる。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は大型建設事業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事業費支弁により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比率が下がったが、本年度は例年並みとなっている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143002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0797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133858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079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133858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83566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全国・県・類似団体平均を下回っている。経年でみると増加傾向である。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要因として、全国的な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システムの標準化（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ＩＴ化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）の推進や情報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セキュリティの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強化費用、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システム保守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機器更新などの委託料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、温暖化等に伴う公共施設への空調設置が進み電気料の増加等が上げられる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127000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5671800" y="28381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94996</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81280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3893800" y="2760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35560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004800" y="2760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ている。経年をみると増加傾向である。高齢者及び障がい者を取り巻く生活環境の変化やサービスの充実により利用者が増加傾向となっている。特に障がい者自立支援医療の伸びが増加の要因となっており今後も増加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3987800" y="958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158750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2209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95250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1320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1" name="楕円 200">
          <a:extLst>
            <a:ext uri="{FF2B5EF4-FFF2-40B4-BE49-F238E27FC236}">
              <a16:creationId xmlns="" xmlns:a16="http://schemas.microsoft.com/office/drawing/2014/main" id="{00000000-0008-0000-0400-0000C9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2" name="扶助費該当値テキスト">
          <a:extLst>
            <a:ext uri="{FF2B5EF4-FFF2-40B4-BE49-F238E27FC236}">
              <a16:creationId xmlns="" xmlns:a16="http://schemas.microsoft.com/office/drawing/2014/main" id="{00000000-0008-0000-0400-0000CA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水道・下水道事業の償還金ピーク時期を迎え、繰出金の増加が要因として挙げられる。公営企業会計については今後、独立採算の原則に立ち返った費用抑制、料金の値上げ等による収入確保を図り、税収を主な財源とする普通会計の負担額を減らしていくよう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145288</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5671800" y="100162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58</xdr:row>
      <xdr:rowOff>136144</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4782800" y="10016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67564</xdr:rowOff>
    </xdr:from>
    <xdr:to>
      <xdr:col>73</xdr:col>
      <xdr:colOff>180975</xdr:colOff>
      <xdr:row>58</xdr:row>
      <xdr:rowOff>136144</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3893800" y="100116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67564</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004800" y="10007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94488</xdr:rowOff>
    </xdr:from>
    <xdr:to>
      <xdr:col>82</xdr:col>
      <xdr:colOff>158750</xdr:colOff>
      <xdr:row>59</xdr:row>
      <xdr:rowOff>24638</xdr:rowOff>
    </xdr:to>
    <xdr:sp macro="" textlink="">
      <xdr:nvSpPr>
        <xdr:cNvPr id="259" name="楕円 258">
          <a:extLst>
            <a:ext uri="{FF2B5EF4-FFF2-40B4-BE49-F238E27FC236}">
              <a16:creationId xmlns="" xmlns:a16="http://schemas.microsoft.com/office/drawing/2014/main" id="{00000000-0008-0000-0400-000003010000}"/>
            </a:ext>
          </a:extLst>
        </xdr:cNvPr>
        <xdr:cNvSpPr/>
      </xdr:nvSpPr>
      <xdr:spPr>
        <a:xfrm>
          <a:off x="164592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66565</xdr:rowOff>
    </xdr:from>
    <xdr:ext cx="762000" cy="259045"/>
    <xdr:sp macro="" textlink="">
      <xdr:nvSpPr>
        <xdr:cNvPr id="260" name="その他該当値テキスト">
          <a:extLst>
            <a:ext uri="{FF2B5EF4-FFF2-40B4-BE49-F238E27FC236}">
              <a16:creationId xmlns="" xmlns:a16="http://schemas.microsoft.com/office/drawing/2014/main" id="{00000000-0008-0000-0400-000004010000}"/>
            </a:ext>
          </a:extLst>
        </xdr:cNvPr>
        <xdr:cNvSpPr txBox="1"/>
      </xdr:nvSpPr>
      <xdr:spPr>
        <a:xfrm>
          <a:off x="165989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85344</xdr:rowOff>
    </xdr:from>
    <xdr:to>
      <xdr:col>74</xdr:col>
      <xdr:colOff>31750</xdr:colOff>
      <xdr:row>59</xdr:row>
      <xdr:rowOff>15494</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4732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271</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401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xdr:rowOff>
    </xdr:from>
    <xdr:to>
      <xdr:col>69</xdr:col>
      <xdr:colOff>142875</xdr:colOff>
      <xdr:row>58</xdr:row>
      <xdr:rowOff>118364</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3843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103141</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xdr:rowOff>
    </xdr:from>
    <xdr:to>
      <xdr:col>65</xdr:col>
      <xdr:colOff>53975</xdr:colOff>
      <xdr:row>58</xdr:row>
      <xdr:rowOff>113792</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2954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98569</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全国・県・類似団体平均を下回っている。本年度は一部事務組合への負担金の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増、新庁舎建設に伴う建物共済負担金の増等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17272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5671800" y="6175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30988</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4782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76708</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3004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18" name="補助費等該当値テキスト">
          <a:extLst>
            <a:ext uri="{FF2B5EF4-FFF2-40B4-BE49-F238E27FC236}">
              <a16:creationId xmlns="" xmlns:a16="http://schemas.microsoft.com/office/drawing/2014/main" id="{00000000-0008-0000-0400-00003E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年度から保育園建設、簡易宿泊施設、役場庁舎建設等の大型建設事業による新規債の発行により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が、併せ既往債の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実施することで公債費負担の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、公共施設等の長寿命化対策への対応が課題であり、地方債の発行・償還のバランスに留意した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77470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3987800" y="12863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77470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3098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66040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2209800" y="12890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31750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1320800" y="12886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77" name="楕円 376">
          <a:extLst>
            <a:ext uri="{FF2B5EF4-FFF2-40B4-BE49-F238E27FC236}">
              <a16:creationId xmlns="" xmlns:a16="http://schemas.microsoft.com/office/drawing/2014/main" id="{00000000-0008-0000-0400-000079010000}"/>
            </a:ext>
          </a:extLst>
        </xdr:cNvPr>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78" name="公債費該当値テキスト">
          <a:extLst>
            <a:ext uri="{FF2B5EF4-FFF2-40B4-BE49-F238E27FC236}">
              <a16:creationId xmlns="" xmlns:a16="http://schemas.microsoft.com/office/drawing/2014/main" id="{00000000-0008-0000-0400-00007A010000}"/>
            </a:ext>
          </a:extLst>
        </xdr:cNvPr>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全国・県・類似団体平均を下回っている。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経年では増加傾向にある。公営企業会計への繰出金の増加、物件費の増加などが要因に挙げられる。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今後とも経常経費の縮減に努め健全化を図る。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65278</xdr:rowOff>
    </xdr:from>
    <xdr:to>
      <xdr:col>82</xdr:col>
      <xdr:colOff>107950</xdr:colOff>
      <xdr:row>76</xdr:row>
      <xdr:rowOff>152146</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5671800" y="1309547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65278</xdr:rowOff>
    </xdr:from>
    <xdr:to>
      <xdr:col>78</xdr:col>
      <xdr:colOff>69850</xdr:colOff>
      <xdr:row>76</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4782800" y="130954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3893800" y="13047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46989</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3004800" y="1304747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101346</xdr:rowOff>
    </xdr:from>
    <xdr:to>
      <xdr:col>82</xdr:col>
      <xdr:colOff>158750</xdr:colOff>
      <xdr:row>77</xdr:row>
      <xdr:rowOff>31496</xdr:rowOff>
    </xdr:to>
    <xdr:sp macro="" textlink="">
      <xdr:nvSpPr>
        <xdr:cNvPr id="436" name="楕円 435">
          <a:extLst>
            <a:ext uri="{FF2B5EF4-FFF2-40B4-BE49-F238E27FC236}">
              <a16:creationId xmlns="" xmlns:a16="http://schemas.microsoft.com/office/drawing/2014/main" id="{00000000-0008-0000-0400-0000B4010000}"/>
            </a:ext>
          </a:extLst>
        </xdr:cNvPr>
        <xdr:cNvSpPr/>
      </xdr:nvSpPr>
      <xdr:spPr>
        <a:xfrm>
          <a:off x="164592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117873</xdr:rowOff>
    </xdr:from>
    <xdr:ext cx="762000" cy="259045"/>
    <xdr:sp macro="" textlink="">
      <xdr:nvSpPr>
        <xdr:cNvPr id="437" name="公債費以外該当値テキスト">
          <a:extLst>
            <a:ext uri="{FF2B5EF4-FFF2-40B4-BE49-F238E27FC236}">
              <a16:creationId xmlns="" xmlns:a16="http://schemas.microsoft.com/office/drawing/2014/main" id="{00000000-0008-0000-0400-0000B5010000}"/>
            </a:ext>
          </a:extLst>
        </xdr:cNvPr>
        <xdr:cNvSpPr txBox="1"/>
      </xdr:nvSpPr>
      <xdr:spPr>
        <a:xfrm>
          <a:off x="16598900" y="1297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xdr:rowOff>
    </xdr:from>
    <xdr:to>
      <xdr:col>78</xdr:col>
      <xdr:colOff>120650</xdr:colOff>
      <xdr:row>76</xdr:row>
      <xdr:rowOff>116078</xdr:rowOff>
    </xdr:to>
    <xdr:sp macro="" textlink="">
      <xdr:nvSpPr>
        <xdr:cNvPr id="438" name="楕円 437">
          <a:extLst>
            <a:ext uri="{FF2B5EF4-FFF2-40B4-BE49-F238E27FC236}">
              <a16:creationId xmlns="" xmlns:a16="http://schemas.microsoft.com/office/drawing/2014/main" id="{00000000-0008-0000-0400-0000B6010000}"/>
            </a:ext>
          </a:extLst>
        </xdr:cNvPr>
        <xdr:cNvSpPr/>
      </xdr:nvSpPr>
      <xdr:spPr>
        <a:xfrm>
          <a:off x="15621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126255</xdr:rowOff>
    </xdr:from>
    <xdr:ext cx="7366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107967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170937</xdr:rowOff>
    </xdr:from>
    <xdr:to>
      <xdr:col>29</xdr:col>
      <xdr:colOff>127000</xdr:colOff>
      <xdr:row>19</xdr:row>
      <xdr:rowOff>8955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304662"/>
          <a:ext cx="6477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8955</xdr:rowOff>
    </xdr:from>
    <xdr:to>
      <xdr:col>26</xdr:col>
      <xdr:colOff>50800</xdr:colOff>
      <xdr:row>19</xdr:row>
      <xdr:rowOff>10368</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314130"/>
          <a:ext cx="698500" cy="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6071</xdr:rowOff>
    </xdr:from>
    <xdr:to>
      <xdr:col>22</xdr:col>
      <xdr:colOff>114300</xdr:colOff>
      <xdr:row>19</xdr:row>
      <xdr:rowOff>10368</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3606800" y="3311246"/>
          <a:ext cx="698500" cy="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6071</xdr:rowOff>
    </xdr:from>
    <xdr:to>
      <xdr:col>18</xdr:col>
      <xdr:colOff>177800</xdr:colOff>
      <xdr:row>19</xdr:row>
      <xdr:rowOff>18036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311246"/>
          <a:ext cx="698500" cy="1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120137</xdr:rowOff>
    </xdr:from>
    <xdr:to>
      <xdr:col>29</xdr:col>
      <xdr:colOff>177800</xdr:colOff>
      <xdr:row>19</xdr:row>
      <xdr:rowOff>50287</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2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28714</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1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129605</xdr:rowOff>
    </xdr:from>
    <xdr:to>
      <xdr:col>26</xdr:col>
      <xdr:colOff>101600</xdr:colOff>
      <xdr:row>19</xdr:row>
      <xdr:rowOff>59755</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2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44532</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34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131018</xdr:rowOff>
    </xdr:from>
    <xdr:to>
      <xdr:col>22</xdr:col>
      <xdr:colOff>165100</xdr:colOff>
      <xdr:row>19</xdr:row>
      <xdr:rowOff>61168</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26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45945</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35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126721</xdr:rowOff>
    </xdr:from>
    <xdr:to>
      <xdr:col>19</xdr:col>
      <xdr:colOff>38100</xdr:colOff>
      <xdr:row>19</xdr:row>
      <xdr:rowOff>56871</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26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41648</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34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138686</xdr:rowOff>
    </xdr:from>
    <xdr:to>
      <xdr:col>15</xdr:col>
      <xdr:colOff>101600</xdr:colOff>
      <xdr:row>19</xdr:row>
      <xdr:rowOff>68836</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27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53613</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3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278712</xdr:rowOff>
    </xdr:from>
    <xdr:to>
      <xdr:col>29</xdr:col>
      <xdr:colOff>127000</xdr:colOff>
      <xdr:row>35</xdr:row>
      <xdr:rowOff>280788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889062"/>
          <a:ext cx="647700" cy="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280788</xdr:rowOff>
    </xdr:from>
    <xdr:to>
      <xdr:col>26</xdr:col>
      <xdr:colOff>50800</xdr:colOff>
      <xdr:row>35</xdr:row>
      <xdr:rowOff>286014</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891138"/>
          <a:ext cx="6985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286014</xdr:rowOff>
    </xdr:from>
    <xdr:to>
      <xdr:col>22</xdr:col>
      <xdr:colOff>114300</xdr:colOff>
      <xdr:row>35</xdr:row>
      <xdr:rowOff>300430</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3606800" y="6896364"/>
          <a:ext cx="698500" cy="14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295277</xdr:rowOff>
    </xdr:from>
    <xdr:to>
      <xdr:col>18</xdr:col>
      <xdr:colOff>177800</xdr:colOff>
      <xdr:row>35</xdr:row>
      <xdr:rowOff>300430</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905627"/>
          <a:ext cx="698500" cy="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227912</xdr:rowOff>
    </xdr:from>
    <xdr:to>
      <xdr:col>29</xdr:col>
      <xdr:colOff>177800</xdr:colOff>
      <xdr:row>35</xdr:row>
      <xdr:rowOff>329512</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83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199989</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8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229988</xdr:rowOff>
    </xdr:from>
    <xdr:to>
      <xdr:col>26</xdr:col>
      <xdr:colOff>101600</xdr:colOff>
      <xdr:row>35</xdr:row>
      <xdr:rowOff>331588</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84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316365</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92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235214</xdr:rowOff>
    </xdr:from>
    <xdr:to>
      <xdr:col>22</xdr:col>
      <xdr:colOff>165100</xdr:colOff>
      <xdr:row>35</xdr:row>
      <xdr:rowOff>336814</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845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321591</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93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249630</xdr:rowOff>
    </xdr:from>
    <xdr:to>
      <xdr:col>19</xdr:col>
      <xdr:colOff>38100</xdr:colOff>
      <xdr:row>36</xdr:row>
      <xdr:rowOff>8330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85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336007</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94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244477</xdr:rowOff>
    </xdr:from>
    <xdr:to>
      <xdr:col>15</xdr:col>
      <xdr:colOff>101600</xdr:colOff>
      <xdr:row>36</xdr:row>
      <xdr:rowOff>3177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85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330854</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9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4,589
4,561
70.62
3,701,321
3,530,936
118,182
2,162,735
1,764,644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92906</xdr:rowOff>
    </xdr:from>
    <xdr:to>
      <xdr:col>24</xdr:col>
      <xdr:colOff>63500</xdr:colOff>
      <xdr:row>37</xdr:row>
      <xdr:rowOff>109417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436556"/>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103156</xdr:rowOff>
    </xdr:from>
    <xdr:to>
      <xdr:col>19</xdr:col>
      <xdr:colOff>177800</xdr:colOff>
      <xdr:row>37</xdr:row>
      <xdr:rowOff>109417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2908300" y="6446806"/>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102632</xdr:rowOff>
    </xdr:from>
    <xdr:to>
      <xdr:col>15</xdr:col>
      <xdr:colOff>50800</xdr:colOff>
      <xdr:row>37</xdr:row>
      <xdr:rowOff>103156</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019300" y="6446282"/>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102632</xdr:rowOff>
    </xdr:from>
    <xdr:to>
      <xdr:col>10</xdr:col>
      <xdr:colOff>114300</xdr:colOff>
      <xdr:row>37</xdr:row>
      <xdr:rowOff>106667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446282"/>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42106</xdr:rowOff>
    </xdr:from>
    <xdr:to>
      <xdr:col>24</xdr:col>
      <xdr:colOff>114300</xdr:colOff>
      <xdr:row>37</xdr:row>
      <xdr:rowOff>143706</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3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128483</xdr:rowOff>
    </xdr:from>
    <xdr:ext cx="534377"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3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58617</xdr:rowOff>
    </xdr:from>
    <xdr:to>
      <xdr:col>20</xdr:col>
      <xdr:colOff>38100</xdr:colOff>
      <xdr:row>37</xdr:row>
      <xdr:rowOff>160217</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4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151344</xdr:rowOff>
    </xdr:from>
    <xdr:ext cx="534377"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530111" y="64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52356</xdr:rowOff>
    </xdr:from>
    <xdr:to>
      <xdr:col>15</xdr:col>
      <xdr:colOff>101600</xdr:colOff>
      <xdr:row>37</xdr:row>
      <xdr:rowOff>153956</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145083</xdr:rowOff>
    </xdr:from>
    <xdr:ext cx="534377"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41111" y="64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51832</xdr:rowOff>
    </xdr:from>
    <xdr:to>
      <xdr:col>10</xdr:col>
      <xdr:colOff>165100</xdr:colOff>
      <xdr:row>37</xdr:row>
      <xdr:rowOff>153432</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3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144559</xdr:rowOff>
    </xdr:from>
    <xdr:ext cx="534377"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52111" y="64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55867</xdr:rowOff>
    </xdr:from>
    <xdr:to>
      <xdr:col>6</xdr:col>
      <xdr:colOff>38100</xdr:colOff>
      <xdr:row>37</xdr:row>
      <xdr:rowOff>157467</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3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148594</xdr:rowOff>
    </xdr:from>
    <xdr:ext cx="534377"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63111" y="64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102966</xdr:rowOff>
    </xdr:from>
    <xdr:to>
      <xdr:col>24</xdr:col>
      <xdr:colOff>63500</xdr:colOff>
      <xdr:row>58</xdr:row>
      <xdr:rowOff>107962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10047066"/>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107962</xdr:rowOff>
    </xdr:from>
    <xdr:to>
      <xdr:col>19</xdr:col>
      <xdr:colOff>177800</xdr:colOff>
      <xdr:row>58</xdr:row>
      <xdr:rowOff>113865</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10052062"/>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113865</xdr:rowOff>
    </xdr:from>
    <xdr:to>
      <xdr:col>15</xdr:col>
      <xdr:colOff>50800</xdr:colOff>
      <xdr:row>58</xdr:row>
      <xdr:rowOff>120550</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10057965"/>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120550</xdr:rowOff>
    </xdr:from>
    <xdr:to>
      <xdr:col>10</xdr:col>
      <xdr:colOff>114300</xdr:colOff>
      <xdr:row>58</xdr:row>
      <xdr:rowOff>141403</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10064650"/>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52166</xdr:rowOff>
    </xdr:from>
    <xdr:to>
      <xdr:col>24</xdr:col>
      <xdr:colOff>114300</xdr:colOff>
      <xdr:row>58</xdr:row>
      <xdr:rowOff>153766</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9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138543</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91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57162</xdr:rowOff>
    </xdr:from>
    <xdr:to>
      <xdr:col>20</xdr:col>
      <xdr:colOff>38100</xdr:colOff>
      <xdr:row>58</xdr:row>
      <xdr:rowOff>158762</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149889</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30111" y="10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63065</xdr:rowOff>
    </xdr:from>
    <xdr:to>
      <xdr:col>15</xdr:col>
      <xdr:colOff>101600</xdr:colOff>
      <xdr:row>58</xdr:row>
      <xdr:rowOff>164665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100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155792</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100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69750</xdr:rowOff>
    </xdr:from>
    <xdr:to>
      <xdr:col>10</xdr:col>
      <xdr:colOff>165100</xdr:colOff>
      <xdr:row>58</xdr:row>
      <xdr:rowOff>171350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100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162477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10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90603</xdr:rowOff>
    </xdr:from>
    <xdr:to>
      <xdr:col>6</xdr:col>
      <xdr:colOff>38100</xdr:colOff>
      <xdr:row>59</xdr:row>
      <xdr:rowOff>20753</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100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11880</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101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4149</xdr:rowOff>
    </xdr:from>
    <xdr:to>
      <xdr:col>24</xdr:col>
      <xdr:colOff>63500</xdr:colOff>
      <xdr:row>79</xdr:row>
      <xdr:rowOff>12804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548699"/>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166202</xdr:rowOff>
    </xdr:from>
    <xdr:to>
      <xdr:col>19</xdr:col>
      <xdr:colOff>177800</xdr:colOff>
      <xdr:row>79</xdr:row>
      <xdr:rowOff>4149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539302"/>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166202</xdr:rowOff>
    </xdr:from>
    <xdr:to>
      <xdr:col>15</xdr:col>
      <xdr:colOff>50800</xdr:colOff>
      <xdr:row>79</xdr:row>
      <xdr:rowOff>10441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53930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10441</xdr:rowOff>
    </xdr:from>
    <xdr:to>
      <xdr:col>10</xdr:col>
      <xdr:colOff>114300</xdr:colOff>
      <xdr:row>79</xdr:row>
      <xdr:rowOff>12485</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554991"/>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133454</xdr:rowOff>
    </xdr:from>
    <xdr:to>
      <xdr:col>24</xdr:col>
      <xdr:colOff>114300</xdr:colOff>
      <xdr:row>79</xdr:row>
      <xdr:rowOff>63604</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5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48381</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42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124799</xdr:rowOff>
    </xdr:from>
    <xdr:to>
      <xdr:col>20</xdr:col>
      <xdr:colOff>38100</xdr:colOff>
      <xdr:row>79</xdr:row>
      <xdr:rowOff>54949</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4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46076</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59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115402</xdr:rowOff>
    </xdr:from>
    <xdr:to>
      <xdr:col>15</xdr:col>
      <xdr:colOff>101600</xdr:colOff>
      <xdr:row>79</xdr:row>
      <xdr:rowOff>45552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4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36679</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58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131091</xdr:rowOff>
    </xdr:from>
    <xdr:to>
      <xdr:col>10</xdr:col>
      <xdr:colOff>165100</xdr:colOff>
      <xdr:row>79</xdr:row>
      <xdr:rowOff>61241</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5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52368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133135</xdr:rowOff>
    </xdr:from>
    <xdr:to>
      <xdr:col>6</xdr:col>
      <xdr:colOff>38100</xdr:colOff>
      <xdr:row>79</xdr:row>
      <xdr:rowOff>63285</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54412</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137271</xdr:rowOff>
    </xdr:from>
    <xdr:to>
      <xdr:col>24</xdr:col>
      <xdr:colOff>63500</xdr:colOff>
      <xdr:row>96</xdr:row>
      <xdr:rowOff>148406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3797300" y="16596471"/>
          <a:ext cx="8382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148406</xdr:rowOff>
    </xdr:from>
    <xdr:to>
      <xdr:col>19</xdr:col>
      <xdr:colOff>177800</xdr:colOff>
      <xdr:row>97</xdr:row>
      <xdr:rowOff>6341</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908300" y="16607606"/>
          <a:ext cx="889000" cy="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6341</xdr:rowOff>
    </xdr:from>
    <xdr:to>
      <xdr:col>15</xdr:col>
      <xdr:colOff>50800</xdr:colOff>
      <xdr:row>97</xdr:row>
      <xdr:rowOff>25315</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63699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25315</xdr:rowOff>
    </xdr:from>
    <xdr:to>
      <xdr:col>10</xdr:col>
      <xdr:colOff>114300</xdr:colOff>
      <xdr:row>97</xdr:row>
      <xdr:rowOff>31468</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1130300" y="16655965"/>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86471</xdr:rowOff>
    </xdr:from>
    <xdr:to>
      <xdr:col>24</xdr:col>
      <xdr:colOff>114300</xdr:colOff>
      <xdr:row>97</xdr:row>
      <xdr:rowOff>16621</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64898</xdr:rowOff>
    </xdr:from>
    <xdr:ext cx="534377"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5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97606</xdr:rowOff>
    </xdr:from>
    <xdr:to>
      <xdr:col>20</xdr:col>
      <xdr:colOff>38100</xdr:colOff>
      <xdr:row>97</xdr:row>
      <xdr:rowOff>27756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5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18883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6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126991</xdr:rowOff>
    </xdr:from>
    <xdr:to>
      <xdr:col>15</xdr:col>
      <xdr:colOff>101600</xdr:colOff>
      <xdr:row>97</xdr:row>
      <xdr:rowOff>57141</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5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48268</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6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145965</xdr:rowOff>
    </xdr:from>
    <xdr:to>
      <xdr:col>10</xdr:col>
      <xdr:colOff>165100</xdr:colOff>
      <xdr:row>97</xdr:row>
      <xdr:rowOff>76115</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67242</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6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152118</xdr:rowOff>
    </xdr:from>
    <xdr:to>
      <xdr:col>6</xdr:col>
      <xdr:colOff>38100</xdr:colOff>
      <xdr:row>97</xdr:row>
      <xdr:rowOff>82268</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6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73395</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7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77450</xdr:rowOff>
    </xdr:from>
    <xdr:to>
      <xdr:col>55</xdr:col>
      <xdr:colOff>0</xdr:colOff>
      <xdr:row>38</xdr:row>
      <xdr:rowOff>82247</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592550"/>
          <a:ext cx="8382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71560</xdr:rowOff>
    </xdr:from>
    <xdr:to>
      <xdr:col>50</xdr:col>
      <xdr:colOff>114300</xdr:colOff>
      <xdr:row>38</xdr:row>
      <xdr:rowOff>77450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8750300" y="658666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71560</xdr:rowOff>
    </xdr:from>
    <xdr:to>
      <xdr:col>45</xdr:col>
      <xdr:colOff>177800</xdr:colOff>
      <xdr:row>38</xdr:row>
      <xdr:rowOff>79885</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586660"/>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33060</xdr:rowOff>
    </xdr:from>
    <xdr:to>
      <xdr:col>41</xdr:col>
      <xdr:colOff>50800</xdr:colOff>
      <xdr:row>38</xdr:row>
      <xdr:rowOff>79885</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972300" y="6548160"/>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31447</xdr:rowOff>
    </xdr:from>
    <xdr:to>
      <xdr:col>55</xdr:col>
      <xdr:colOff>50800</xdr:colOff>
      <xdr:row>38</xdr:row>
      <xdr:rowOff>133047</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5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117824</xdr:rowOff>
    </xdr:from>
    <xdr:ext cx="534377"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26650</xdr:rowOff>
    </xdr:from>
    <xdr:to>
      <xdr:col>50</xdr:col>
      <xdr:colOff>165100</xdr:colOff>
      <xdr:row>38</xdr:row>
      <xdr:rowOff>128250</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119377</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72111" y="66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20760</xdr:rowOff>
    </xdr:from>
    <xdr:to>
      <xdr:col>46</xdr:col>
      <xdr:colOff>38100</xdr:colOff>
      <xdr:row>38</xdr:row>
      <xdr:rowOff>122360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5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113487</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6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29085</xdr:rowOff>
    </xdr:from>
    <xdr:to>
      <xdr:col>41</xdr:col>
      <xdr:colOff>101600</xdr:colOff>
      <xdr:row>38</xdr:row>
      <xdr:rowOff>130685</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121812</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94111" y="663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153710</xdr:rowOff>
    </xdr:from>
    <xdr:to>
      <xdr:col>36</xdr:col>
      <xdr:colOff>165100</xdr:colOff>
      <xdr:row>38</xdr:row>
      <xdr:rowOff>83860</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74987</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5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158185</xdr:rowOff>
    </xdr:from>
    <xdr:to>
      <xdr:col>55</xdr:col>
      <xdr:colOff>0</xdr:colOff>
      <xdr:row>58</xdr:row>
      <xdr:rowOff>100030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9639300" y="9930835"/>
          <a:ext cx="838200" cy="1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158185</xdr:rowOff>
    </xdr:from>
    <xdr:to>
      <xdr:col>50</xdr:col>
      <xdr:colOff>114300</xdr:colOff>
      <xdr:row>58</xdr:row>
      <xdr:rowOff>68390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9930835"/>
          <a:ext cx="8890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67922</xdr:rowOff>
    </xdr:from>
    <xdr:to>
      <xdr:col>45</xdr:col>
      <xdr:colOff>177800</xdr:colOff>
      <xdr:row>58</xdr:row>
      <xdr:rowOff>68390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1001202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15357</xdr:rowOff>
    </xdr:from>
    <xdr:to>
      <xdr:col>41</xdr:col>
      <xdr:colOff>50800</xdr:colOff>
      <xdr:row>58</xdr:row>
      <xdr:rowOff>67922</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959457"/>
          <a:ext cx="889000" cy="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49230</xdr:rowOff>
    </xdr:from>
    <xdr:to>
      <xdr:col>55</xdr:col>
      <xdr:colOff>50800</xdr:colOff>
      <xdr:row>58</xdr:row>
      <xdr:rowOff>150830</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9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135607</xdr:rowOff>
    </xdr:from>
    <xdr:ext cx="534377"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9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107385</xdr:rowOff>
    </xdr:from>
    <xdr:to>
      <xdr:col>50</xdr:col>
      <xdr:colOff>165100</xdr:colOff>
      <xdr:row>58</xdr:row>
      <xdr:rowOff>37535</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8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54062</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96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17590</xdr:rowOff>
    </xdr:from>
    <xdr:to>
      <xdr:col>46</xdr:col>
      <xdr:colOff>38100</xdr:colOff>
      <xdr:row>58</xdr:row>
      <xdr:rowOff>119190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110317</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1005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17122</xdr:rowOff>
    </xdr:from>
    <xdr:to>
      <xdr:col>41</xdr:col>
      <xdr:colOff>101600</xdr:colOff>
      <xdr:row>58</xdr:row>
      <xdr:rowOff>118722</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9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109849</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1005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136007</xdr:rowOff>
    </xdr:from>
    <xdr:to>
      <xdr:col>36</xdr:col>
      <xdr:colOff>165100</xdr:colOff>
      <xdr:row>58</xdr:row>
      <xdr:rowOff>66157</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9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57284</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1000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38765</xdr:rowOff>
    </xdr:from>
    <xdr:to>
      <xdr:col>55</xdr:col>
      <xdr:colOff>0</xdr:colOff>
      <xdr:row>79</xdr:row>
      <xdr:rowOff>40935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3240415"/>
          <a:ext cx="838200" cy="3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38765</xdr:rowOff>
    </xdr:from>
    <xdr:to>
      <xdr:col>50</xdr:col>
      <xdr:colOff>114300</xdr:colOff>
      <xdr:row>78</xdr:row>
      <xdr:rowOff>107231</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240415"/>
          <a:ext cx="8890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107231</xdr:rowOff>
    </xdr:from>
    <xdr:to>
      <xdr:col>45</xdr:col>
      <xdr:colOff>177800</xdr:colOff>
      <xdr:row>79</xdr:row>
      <xdr:rowOff>44450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7861300" y="13480331"/>
          <a:ext cx="889000" cy="10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24747</xdr:rowOff>
    </xdr:from>
    <xdr:to>
      <xdr:col>41</xdr:col>
      <xdr:colOff>50800</xdr:colOff>
      <xdr:row>79</xdr:row>
      <xdr:rowOff>44450</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6972300" y="13397847"/>
          <a:ext cx="889000" cy="19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161585</xdr:rowOff>
    </xdr:from>
    <xdr:to>
      <xdr:col>55</xdr:col>
      <xdr:colOff>50800</xdr:colOff>
      <xdr:row>79</xdr:row>
      <xdr:rowOff>91735</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5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76512</xdr:rowOff>
    </xdr:from>
    <xdr:ext cx="469744"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4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159415</xdr:rowOff>
    </xdr:from>
    <xdr:to>
      <xdr:col>50</xdr:col>
      <xdr:colOff>165100</xdr:colOff>
      <xdr:row>77</xdr:row>
      <xdr:rowOff>89565</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1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106093</xdr:rowOff>
    </xdr:from>
    <xdr:ext cx="59901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39795" y="1296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56431</xdr:rowOff>
    </xdr:from>
    <xdr:to>
      <xdr:col>46</xdr:col>
      <xdr:colOff>38100</xdr:colOff>
      <xdr:row>78</xdr:row>
      <xdr:rowOff>158031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4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149158</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5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145397</xdr:rowOff>
    </xdr:from>
    <xdr:to>
      <xdr:col>36</xdr:col>
      <xdr:colOff>165100</xdr:colOff>
      <xdr:row>78</xdr:row>
      <xdr:rowOff>75547</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3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66674</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672795" y="134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109675</xdr:rowOff>
    </xdr:from>
    <xdr:to>
      <xdr:col>55</xdr:col>
      <xdr:colOff>0</xdr:colOff>
      <xdr:row>98</xdr:row>
      <xdr:rowOff>115157</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6911775"/>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115157</xdr:rowOff>
    </xdr:from>
    <xdr:to>
      <xdr:col>50</xdr:col>
      <xdr:colOff>114300</xdr:colOff>
      <xdr:row>98</xdr:row>
      <xdr:rowOff>129764</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917257"/>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74949</xdr:rowOff>
    </xdr:from>
    <xdr:to>
      <xdr:col>45</xdr:col>
      <xdr:colOff>177800</xdr:colOff>
      <xdr:row>98</xdr:row>
      <xdr:rowOff>129764</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7861300" y="16877049"/>
          <a:ext cx="8890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74949</xdr:rowOff>
    </xdr:from>
    <xdr:to>
      <xdr:col>41</xdr:col>
      <xdr:colOff>50800</xdr:colOff>
      <xdr:row>98</xdr:row>
      <xdr:rowOff>88840</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6972300" y="16877049"/>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58875</xdr:rowOff>
    </xdr:from>
    <xdr:to>
      <xdr:col>55</xdr:col>
      <xdr:colOff>50800</xdr:colOff>
      <xdr:row>98</xdr:row>
      <xdr:rowOff>160475</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8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64357</xdr:rowOff>
    </xdr:from>
    <xdr:to>
      <xdr:col>50</xdr:col>
      <xdr:colOff>165100</xdr:colOff>
      <xdr:row>98</xdr:row>
      <xdr:rowOff>165957</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8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157084</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72111" y="169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78964</xdr:rowOff>
    </xdr:from>
    <xdr:to>
      <xdr:col>46</xdr:col>
      <xdr:colOff>38100</xdr:colOff>
      <xdr:row>99</xdr:row>
      <xdr:rowOff>9114</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8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241</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9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24149</xdr:rowOff>
    </xdr:from>
    <xdr:to>
      <xdr:col>41</xdr:col>
      <xdr:colOff>101600</xdr:colOff>
      <xdr:row>98</xdr:row>
      <xdr:rowOff>125749</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142276</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61795" y="166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38040</xdr:rowOff>
    </xdr:from>
    <xdr:to>
      <xdr:col>36</xdr:col>
      <xdr:colOff>165100</xdr:colOff>
      <xdr:row>98</xdr:row>
      <xdr:rowOff>139640</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8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130767</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672795" y="169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28696</xdr:rowOff>
    </xdr:from>
    <xdr:to>
      <xdr:col>85</xdr:col>
      <xdr:colOff>127000</xdr:colOff>
      <xdr:row>39</xdr:row>
      <xdr:rowOff>43612</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715246"/>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43612</xdr:rowOff>
    </xdr:from>
    <xdr:to>
      <xdr:col>81</xdr:col>
      <xdr:colOff>50800</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149346</xdr:rowOff>
    </xdr:from>
    <xdr:to>
      <xdr:col>85</xdr:col>
      <xdr:colOff>177800</xdr:colOff>
      <xdr:row>39</xdr:row>
      <xdr:rowOff>79496</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6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70433</xdr:rowOff>
    </xdr:from>
    <xdr:ext cx="469744"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5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85539</xdr:rowOff>
    </xdr:from>
    <xdr:ext cx="378565"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2017" y="6772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17658</xdr:rowOff>
    </xdr:from>
    <xdr:to>
      <xdr:col>85</xdr:col>
      <xdr:colOff>127000</xdr:colOff>
      <xdr:row>77</xdr:row>
      <xdr:rowOff>85274</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5481300" y="13219308"/>
          <a:ext cx="8382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17658</xdr:rowOff>
    </xdr:from>
    <xdr:to>
      <xdr:col>81</xdr:col>
      <xdr:colOff>50800</xdr:colOff>
      <xdr:row>78</xdr:row>
      <xdr:rowOff>95321</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4592300" y="13219308"/>
          <a:ext cx="889000" cy="2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94500</xdr:rowOff>
    </xdr:from>
    <xdr:to>
      <xdr:col>76</xdr:col>
      <xdr:colOff>114300</xdr:colOff>
      <xdr:row>78</xdr:row>
      <xdr:rowOff>95321</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3703300" y="13467600"/>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36812</xdr:rowOff>
    </xdr:from>
    <xdr:to>
      <xdr:col>71</xdr:col>
      <xdr:colOff>177800</xdr:colOff>
      <xdr:row>78</xdr:row>
      <xdr:rowOff>94500</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814300" y="13409912"/>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34474</xdr:rowOff>
    </xdr:from>
    <xdr:to>
      <xdr:col>85</xdr:col>
      <xdr:colOff>177800</xdr:colOff>
      <xdr:row>77</xdr:row>
      <xdr:rowOff>136074</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2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57351</xdr:rowOff>
    </xdr:from>
    <xdr:ext cx="599010"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308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138308</xdr:rowOff>
    </xdr:from>
    <xdr:to>
      <xdr:col>81</xdr:col>
      <xdr:colOff>101600</xdr:colOff>
      <xdr:row>77</xdr:row>
      <xdr:rowOff>68458</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1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84985</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181795" y="1294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44521</xdr:rowOff>
    </xdr:from>
    <xdr:to>
      <xdr:col>76</xdr:col>
      <xdr:colOff>165100</xdr:colOff>
      <xdr:row>78</xdr:row>
      <xdr:rowOff>146121</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4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137248</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325111" y="135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43700</xdr:rowOff>
    </xdr:from>
    <xdr:to>
      <xdr:col>72</xdr:col>
      <xdr:colOff>38100</xdr:colOff>
      <xdr:row>78</xdr:row>
      <xdr:rowOff>145300</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136427</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36111" y="135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157462</xdr:rowOff>
    </xdr:from>
    <xdr:to>
      <xdr:col>67</xdr:col>
      <xdr:colOff>101600</xdr:colOff>
      <xdr:row>78</xdr:row>
      <xdr:rowOff>87612</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33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78739</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47111" y="134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16663</xdr:rowOff>
    </xdr:from>
    <xdr:to>
      <xdr:col>85</xdr:col>
      <xdr:colOff>127000</xdr:colOff>
      <xdr:row>99</xdr:row>
      <xdr:rowOff>75315</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5481300" y="16990213"/>
          <a:ext cx="8382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34221</xdr:rowOff>
    </xdr:from>
    <xdr:to>
      <xdr:col>81</xdr:col>
      <xdr:colOff>50800</xdr:colOff>
      <xdr:row>99</xdr:row>
      <xdr:rowOff>75315</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4592300" y="17007771"/>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34221</xdr:rowOff>
    </xdr:from>
    <xdr:to>
      <xdr:col>76</xdr:col>
      <xdr:colOff>114300</xdr:colOff>
      <xdr:row>99</xdr:row>
      <xdr:rowOff>42357</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3703300" y="17007771"/>
          <a:ext cx="889000" cy="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42357</xdr:rowOff>
    </xdr:from>
    <xdr:to>
      <xdr:col>71</xdr:col>
      <xdr:colOff>177800</xdr:colOff>
      <xdr:row>99</xdr:row>
      <xdr:rowOff>44559</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flipV="1">
          <a:off x="12814300" y="17015907"/>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137313</xdr:rowOff>
    </xdr:from>
    <xdr:to>
      <xdr:col>85</xdr:col>
      <xdr:colOff>177800</xdr:colOff>
      <xdr:row>99</xdr:row>
      <xdr:rowOff>67463</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9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96690</xdr:rowOff>
    </xdr:from>
    <xdr:ext cx="534377"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7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24515</xdr:rowOff>
    </xdr:from>
    <xdr:to>
      <xdr:col>81</xdr:col>
      <xdr:colOff>101600</xdr:colOff>
      <xdr:row>99</xdr:row>
      <xdr:rowOff>126115</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9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117242</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14111" y="17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154871</xdr:rowOff>
    </xdr:from>
    <xdr:to>
      <xdr:col>76</xdr:col>
      <xdr:colOff>165100</xdr:colOff>
      <xdr:row>99</xdr:row>
      <xdr:rowOff>85021</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9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76148</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325111" y="170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163007</xdr:rowOff>
    </xdr:from>
    <xdr:to>
      <xdr:col>72</xdr:col>
      <xdr:colOff>38100</xdr:colOff>
      <xdr:row>99</xdr:row>
      <xdr:rowOff>93157</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69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84284</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36111" y="170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165209</xdr:rowOff>
    </xdr:from>
    <xdr:to>
      <xdr:col>67</xdr:col>
      <xdr:colOff>101600</xdr:colOff>
      <xdr:row>99</xdr:row>
      <xdr:rowOff>95359</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6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86486</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47111" y="1706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2940</xdr:rowOff>
    </xdr:from>
    <xdr:to>
      <xdr:col>116</xdr:col>
      <xdr:colOff>63500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1323300" y="6689490"/>
          <a:ext cx="8382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123590</xdr:rowOff>
    </xdr:from>
    <xdr:to>
      <xdr:col>116</xdr:col>
      <xdr:colOff>114300</xdr:colOff>
      <xdr:row>39</xdr:row>
      <xdr:rowOff>53740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82967</xdr:rowOff>
    </xdr:from>
    <xdr:ext cx="469744"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4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130804</xdr:rowOff>
    </xdr:from>
    <xdr:to>
      <xdr:col>116</xdr:col>
      <xdr:colOff>63500</xdr:colOff>
      <xdr:row>58</xdr:row>
      <xdr:rowOff>131318</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1323300" y="10074904"/>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69768</xdr:rowOff>
    </xdr:from>
    <xdr:to>
      <xdr:col>111</xdr:col>
      <xdr:colOff>177800</xdr:colOff>
      <xdr:row>58</xdr:row>
      <xdr:rowOff>131318</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20434300" y="9328068"/>
          <a:ext cx="889000" cy="74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69768</xdr:rowOff>
    </xdr:from>
    <xdr:to>
      <xdr:col>107</xdr:col>
      <xdr:colOff>50800</xdr:colOff>
      <xdr:row>57</xdr:row>
      <xdr:rowOff>2178</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9545300" y="9328068"/>
          <a:ext cx="889000" cy="4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2178</xdr:rowOff>
    </xdr:from>
    <xdr:to>
      <xdr:col>102</xdr:col>
      <xdr:colOff>114300</xdr:colOff>
      <xdr:row>58</xdr:row>
      <xdr:rowOff>132842</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flipV="1">
          <a:off x="18656300" y="9774828"/>
          <a:ext cx="889000" cy="30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80004</xdr:rowOff>
    </xdr:from>
    <xdr:to>
      <xdr:col>116</xdr:col>
      <xdr:colOff>114300</xdr:colOff>
      <xdr:row>59</xdr:row>
      <xdr:rowOff>10154</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10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167778</xdr:rowOff>
    </xdr:from>
    <xdr:ext cx="469744"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994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80518</xdr:rowOff>
    </xdr:from>
    <xdr:to>
      <xdr:col>112</xdr:col>
      <xdr:colOff>38100</xdr:colOff>
      <xdr:row>59</xdr:row>
      <xdr:rowOff>10668</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100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1795</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088428"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18968</xdr:rowOff>
    </xdr:from>
    <xdr:to>
      <xdr:col>107</xdr:col>
      <xdr:colOff>101600</xdr:colOff>
      <xdr:row>54</xdr:row>
      <xdr:rowOff>120568</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92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137095</xdr:rowOff>
    </xdr:from>
    <xdr:ext cx="534377"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167111" y="90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122828</xdr:rowOff>
    </xdr:from>
    <xdr:to>
      <xdr:col>102</xdr:col>
      <xdr:colOff>165100</xdr:colOff>
      <xdr:row>57</xdr:row>
      <xdr:rowOff>52978</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97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69505</xdr:rowOff>
    </xdr:from>
    <xdr:ext cx="534377"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278111" y="94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82042</xdr:rowOff>
    </xdr:from>
    <xdr:to>
      <xdr:col>98</xdr:col>
      <xdr:colOff>38100</xdr:colOff>
      <xdr:row>59</xdr:row>
      <xdr:rowOff>12192</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3319</xdr:rowOff>
    </xdr:from>
    <xdr:ext cx="469744"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21428"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145383</xdr:rowOff>
    </xdr:from>
    <xdr:to>
      <xdr:col>116</xdr:col>
      <xdr:colOff>63500</xdr:colOff>
      <xdr:row>76</xdr:row>
      <xdr:rowOff>32299</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004133"/>
          <a:ext cx="838200" cy="5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15370</xdr:rowOff>
    </xdr:from>
    <xdr:to>
      <xdr:col>111</xdr:col>
      <xdr:colOff>177800</xdr:colOff>
      <xdr:row>76</xdr:row>
      <xdr:rowOff>32299</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0434300" y="13045570"/>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15370</xdr:rowOff>
    </xdr:from>
    <xdr:to>
      <xdr:col>107</xdr:col>
      <xdr:colOff>50800</xdr:colOff>
      <xdr:row>76</xdr:row>
      <xdr:rowOff>17390</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304557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17390</xdr:rowOff>
    </xdr:from>
    <xdr:to>
      <xdr:col>102</xdr:col>
      <xdr:colOff>114300</xdr:colOff>
      <xdr:row>76</xdr:row>
      <xdr:rowOff>54808</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047590"/>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94583</xdr:rowOff>
    </xdr:from>
    <xdr:to>
      <xdr:col>116</xdr:col>
      <xdr:colOff>114300</xdr:colOff>
      <xdr:row>76</xdr:row>
      <xdr:rowOff>24733</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2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117460</xdr:rowOff>
    </xdr:from>
    <xdr:ext cx="599010"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8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152949</xdr:rowOff>
    </xdr:from>
    <xdr:to>
      <xdr:col>112</xdr:col>
      <xdr:colOff>38100</xdr:colOff>
      <xdr:row>76</xdr:row>
      <xdr:rowOff>83099</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0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74226</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1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136019</xdr:rowOff>
    </xdr:from>
    <xdr:to>
      <xdr:col>107</xdr:col>
      <xdr:colOff>101600</xdr:colOff>
      <xdr:row>76</xdr:row>
      <xdr:rowOff>66170</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2994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57297</xdr:rowOff>
    </xdr:from>
    <xdr:ext cx="59901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34795" y="1308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138040</xdr:rowOff>
    </xdr:from>
    <xdr:to>
      <xdr:col>102</xdr:col>
      <xdr:colOff>165100</xdr:colOff>
      <xdr:row>76</xdr:row>
      <xdr:rowOff>68190</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2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59317</xdr:rowOff>
    </xdr:from>
    <xdr:ext cx="599010"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45795" y="1308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4008</xdr:rowOff>
    </xdr:from>
    <xdr:to>
      <xdr:col>98</xdr:col>
      <xdr:colOff>38100</xdr:colOff>
      <xdr:row>76</xdr:row>
      <xdr:rowOff>105608</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0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96735</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1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769,000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95,470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大幅に下回っているが、年々増加傾向にある。物件費は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100,000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円前後で推移している、本年度は経常的経費の増加や開村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周年記念事業の実施により微増となっている。普通建設事業費は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68,437</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を大きく下回っている。近年、保育園建設、簡易宿泊施設、新庁舎建設等の大型建設事業を実施したため住民１人当たりコストが高止まりであったが、大型投資が一旦落ち着いた影響によるものである。今後は既存施設の長寿命化対策が課題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公共施設等総合管理計画に基づき、事業の取捨選択を徹底していくことで、事業費の減少を目指すこととしている。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158,570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円で前年度に比較して微減となった。経年と比較すると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H29,H30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年度が突出しているが、繰上償還（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H30:5.1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億円）の影響によるものである。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4,589
4,561
70.62
3,701,321
3,530,936
118,182
2,162,735
1,764,644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29420</xdr:rowOff>
    </xdr:from>
    <xdr:to>
      <xdr:col>24</xdr:col>
      <xdr:colOff>63500</xdr:colOff>
      <xdr:row>38</xdr:row>
      <xdr:rowOff>35763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544520"/>
          <a:ext cx="8382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167360</xdr:rowOff>
    </xdr:from>
    <xdr:to>
      <xdr:col>19</xdr:col>
      <xdr:colOff>177800</xdr:colOff>
      <xdr:row>38</xdr:row>
      <xdr:rowOff>29420</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6511010"/>
          <a:ext cx="8890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161855</xdr:rowOff>
    </xdr:from>
    <xdr:to>
      <xdr:col>15</xdr:col>
      <xdr:colOff>50800</xdr:colOff>
      <xdr:row>37</xdr:row>
      <xdr:rowOff>167360</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6505505"/>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161855</xdr:rowOff>
    </xdr:from>
    <xdr:to>
      <xdr:col>10</xdr:col>
      <xdr:colOff>114300</xdr:colOff>
      <xdr:row>38</xdr:row>
      <xdr:rowOff>4807</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50550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156413</xdr:rowOff>
    </xdr:from>
    <xdr:to>
      <xdr:col>24</xdr:col>
      <xdr:colOff>114300</xdr:colOff>
      <xdr:row>38</xdr:row>
      <xdr:rowOff>86564</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500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71340</xdr:rowOff>
    </xdr:from>
    <xdr:ext cx="469744"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4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150070</xdr:rowOff>
    </xdr:from>
    <xdr:to>
      <xdr:col>20</xdr:col>
      <xdr:colOff>38100</xdr:colOff>
      <xdr:row>38</xdr:row>
      <xdr:rowOff>80220</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4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71347</xdr:rowOff>
    </xdr:from>
    <xdr:ext cx="469744"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62428" y="658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116561</xdr:rowOff>
    </xdr:from>
    <xdr:to>
      <xdr:col>15</xdr:col>
      <xdr:colOff>101600</xdr:colOff>
      <xdr:row>38</xdr:row>
      <xdr:rowOff>46710</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37837</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111055</xdr:rowOff>
    </xdr:from>
    <xdr:to>
      <xdr:col>10</xdr:col>
      <xdr:colOff>165100</xdr:colOff>
      <xdr:row>38</xdr:row>
      <xdr:rowOff>41205</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4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32332</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5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125457</xdr:rowOff>
    </xdr:from>
    <xdr:to>
      <xdr:col>6</xdr:col>
      <xdr:colOff>38100</xdr:colOff>
      <xdr:row>38</xdr:row>
      <xdr:rowOff>55607</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4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46734</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5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144964</xdr:rowOff>
    </xdr:from>
    <xdr:to>
      <xdr:col>24</xdr:col>
      <xdr:colOff>63500</xdr:colOff>
      <xdr:row>58</xdr:row>
      <xdr:rowOff>58250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3797300" y="9917614"/>
          <a:ext cx="838200" cy="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144964</xdr:rowOff>
    </xdr:from>
    <xdr:to>
      <xdr:col>19</xdr:col>
      <xdr:colOff>177800</xdr:colOff>
      <xdr:row>58</xdr:row>
      <xdr:rowOff>26466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917614"/>
          <a:ext cx="8890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26466</xdr:rowOff>
    </xdr:from>
    <xdr:to>
      <xdr:col>15</xdr:col>
      <xdr:colOff>50800</xdr:colOff>
      <xdr:row>58</xdr:row>
      <xdr:rowOff>69922</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970566"/>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69922</xdr:rowOff>
    </xdr:from>
    <xdr:to>
      <xdr:col>10</xdr:col>
      <xdr:colOff>114300</xdr:colOff>
      <xdr:row>58</xdr:row>
      <xdr:rowOff>84542</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1130300" y="10014022"/>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7450</xdr:rowOff>
    </xdr:from>
    <xdr:to>
      <xdr:col>24</xdr:col>
      <xdr:colOff>114300</xdr:colOff>
      <xdr:row>58</xdr:row>
      <xdr:rowOff>109050</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94164</xdr:rowOff>
    </xdr:from>
    <xdr:to>
      <xdr:col>20</xdr:col>
      <xdr:colOff>38100</xdr:colOff>
      <xdr:row>58</xdr:row>
      <xdr:rowOff>24314</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40841</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964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147116</xdr:rowOff>
    </xdr:from>
    <xdr:to>
      <xdr:col>15</xdr:col>
      <xdr:colOff>101600</xdr:colOff>
      <xdr:row>58</xdr:row>
      <xdr:rowOff>77266</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68393</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100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19122</xdr:rowOff>
    </xdr:from>
    <xdr:to>
      <xdr:col>10</xdr:col>
      <xdr:colOff>165100</xdr:colOff>
      <xdr:row>58</xdr:row>
      <xdr:rowOff>120722</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9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111849</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1005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33742</xdr:rowOff>
    </xdr:from>
    <xdr:to>
      <xdr:col>6</xdr:col>
      <xdr:colOff>38100</xdr:colOff>
      <xdr:row>58</xdr:row>
      <xdr:rowOff>135342</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9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126469</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100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53803</xdr:rowOff>
    </xdr:from>
    <xdr:to>
      <xdr:col>24</xdr:col>
      <xdr:colOff>63500</xdr:colOff>
      <xdr:row>78</xdr:row>
      <xdr:rowOff>56356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426903"/>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56356</xdr:rowOff>
    </xdr:from>
    <xdr:to>
      <xdr:col>19</xdr:col>
      <xdr:colOff>177800</xdr:colOff>
      <xdr:row>78</xdr:row>
      <xdr:rowOff>62612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429456"/>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113173</xdr:rowOff>
    </xdr:from>
    <xdr:to>
      <xdr:col>15</xdr:col>
      <xdr:colOff>50800</xdr:colOff>
      <xdr:row>78</xdr:row>
      <xdr:rowOff>62612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019300" y="13314823"/>
          <a:ext cx="889000" cy="1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160880</xdr:rowOff>
    </xdr:from>
    <xdr:to>
      <xdr:col>10</xdr:col>
      <xdr:colOff>114300</xdr:colOff>
      <xdr:row>77</xdr:row>
      <xdr:rowOff>113173</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191080"/>
          <a:ext cx="889000" cy="1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3003</xdr:rowOff>
    </xdr:from>
    <xdr:to>
      <xdr:col>24</xdr:col>
      <xdr:colOff>114300</xdr:colOff>
      <xdr:row>78</xdr:row>
      <xdr:rowOff>104603</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89380</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29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5556</xdr:rowOff>
    </xdr:from>
    <xdr:to>
      <xdr:col>20</xdr:col>
      <xdr:colOff>38100</xdr:colOff>
      <xdr:row>78</xdr:row>
      <xdr:rowOff>107156</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3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98283</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4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11812</xdr:rowOff>
    </xdr:from>
    <xdr:to>
      <xdr:col>15</xdr:col>
      <xdr:colOff>101600</xdr:colOff>
      <xdr:row>78</xdr:row>
      <xdr:rowOff>113412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3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104539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4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62373</xdr:rowOff>
    </xdr:from>
    <xdr:to>
      <xdr:col>10</xdr:col>
      <xdr:colOff>165100</xdr:colOff>
      <xdr:row>77</xdr:row>
      <xdr:rowOff>163973</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2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155100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3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110080</xdr:rowOff>
    </xdr:from>
    <xdr:to>
      <xdr:col>6</xdr:col>
      <xdr:colOff>38100</xdr:colOff>
      <xdr:row>77</xdr:row>
      <xdr:rowOff>40230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1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56757</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91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63962</xdr:rowOff>
    </xdr:from>
    <xdr:to>
      <xdr:col>24</xdr:col>
      <xdr:colOff>63500</xdr:colOff>
      <xdr:row>98</xdr:row>
      <xdr:rowOff>74591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866062"/>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70850</xdr:rowOff>
    </xdr:from>
    <xdr:to>
      <xdr:col>19</xdr:col>
      <xdr:colOff>177800</xdr:colOff>
      <xdr:row>98</xdr:row>
      <xdr:rowOff>74591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2908300" y="16872950"/>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70850</xdr:rowOff>
    </xdr:from>
    <xdr:to>
      <xdr:col>15</xdr:col>
      <xdr:colOff>50800</xdr:colOff>
      <xdr:row>98</xdr:row>
      <xdr:rowOff>77930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872950"/>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77930</xdr:rowOff>
    </xdr:from>
    <xdr:to>
      <xdr:col>10</xdr:col>
      <xdr:colOff>114300</xdr:colOff>
      <xdr:row>98</xdr:row>
      <xdr:rowOff>82145</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6880030"/>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13162</xdr:rowOff>
    </xdr:from>
    <xdr:to>
      <xdr:col>24</xdr:col>
      <xdr:colOff>114300</xdr:colOff>
      <xdr:row>98</xdr:row>
      <xdr:rowOff>114762</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99539</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7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23791</xdr:rowOff>
    </xdr:from>
    <xdr:to>
      <xdr:col>20</xdr:col>
      <xdr:colOff>38100</xdr:colOff>
      <xdr:row>98</xdr:row>
      <xdr:rowOff>125391</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8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116518</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91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20050</xdr:rowOff>
    </xdr:from>
    <xdr:to>
      <xdr:col>15</xdr:col>
      <xdr:colOff>101600</xdr:colOff>
      <xdr:row>98</xdr:row>
      <xdr:rowOff>121650</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8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112777</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9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27130</xdr:rowOff>
    </xdr:from>
    <xdr:to>
      <xdr:col>10</xdr:col>
      <xdr:colOff>165100</xdr:colOff>
      <xdr:row>98</xdr:row>
      <xdr:rowOff>128730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119857</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9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31345</xdr:rowOff>
    </xdr:from>
    <xdr:to>
      <xdr:col>6</xdr:col>
      <xdr:colOff>38100</xdr:colOff>
      <xdr:row>98</xdr:row>
      <xdr:rowOff>132945</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8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124072</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9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8310</xdr:rowOff>
    </xdr:from>
    <xdr:to>
      <xdr:col>55</xdr:col>
      <xdr:colOff>0</xdr:colOff>
      <xdr:row>38</xdr:row>
      <xdr:rowOff>9834</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9639300" y="652341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9834</xdr:rowOff>
    </xdr:from>
    <xdr:to>
      <xdr:col>50</xdr:col>
      <xdr:colOff>114300</xdr:colOff>
      <xdr:row>38</xdr:row>
      <xdr:rowOff>11902</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8750300" y="652493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11902</xdr:rowOff>
    </xdr:from>
    <xdr:to>
      <xdr:col>45</xdr:col>
      <xdr:colOff>177800</xdr:colOff>
      <xdr:row>38</xdr:row>
      <xdr:rowOff>12555</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7861300" y="652700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12555</xdr:rowOff>
    </xdr:from>
    <xdr:to>
      <xdr:col>41</xdr:col>
      <xdr:colOff>50800</xdr:colOff>
      <xdr:row>38</xdr:row>
      <xdr:rowOff>14623</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6972300" y="6527655"/>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128960</xdr:rowOff>
    </xdr:from>
    <xdr:to>
      <xdr:col>55</xdr:col>
      <xdr:colOff>50800</xdr:colOff>
      <xdr:row>38</xdr:row>
      <xdr:rowOff>59110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4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151837</xdr:rowOff>
    </xdr:from>
    <xdr:ext cx="469744"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130484</xdr:rowOff>
    </xdr:from>
    <xdr:to>
      <xdr:col>50</xdr:col>
      <xdr:colOff>165100</xdr:colOff>
      <xdr:row>38</xdr:row>
      <xdr:rowOff>60634</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4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77161</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04428" y="62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132552</xdr:rowOff>
    </xdr:from>
    <xdr:to>
      <xdr:col>46</xdr:col>
      <xdr:colOff>38100</xdr:colOff>
      <xdr:row>38</xdr:row>
      <xdr:rowOff>62702</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79229</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15428" y="62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133205</xdr:rowOff>
    </xdr:from>
    <xdr:to>
      <xdr:col>41</xdr:col>
      <xdr:colOff>101600</xdr:colOff>
      <xdr:row>38</xdr:row>
      <xdr:rowOff>63355</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4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79882</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26428" y="625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135273</xdr:rowOff>
    </xdr:from>
    <xdr:to>
      <xdr:col>36</xdr:col>
      <xdr:colOff>165100</xdr:colOff>
      <xdr:row>38</xdr:row>
      <xdr:rowOff>65423</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56550</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37428" y="65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44267</xdr:rowOff>
    </xdr:from>
    <xdr:to>
      <xdr:col>55</xdr:col>
      <xdr:colOff>0</xdr:colOff>
      <xdr:row>59</xdr:row>
      <xdr:rowOff>60902</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10159817"/>
          <a:ext cx="8382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44267</xdr:rowOff>
    </xdr:from>
    <xdr:to>
      <xdr:col>50</xdr:col>
      <xdr:colOff>114300</xdr:colOff>
      <xdr:row>59</xdr:row>
      <xdr:rowOff>54618</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1015981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54618</xdr:rowOff>
    </xdr:from>
    <xdr:to>
      <xdr:col>45</xdr:col>
      <xdr:colOff>177800</xdr:colOff>
      <xdr:row>59</xdr:row>
      <xdr:rowOff>63155</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10170168"/>
          <a:ext cx="8890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41615</xdr:rowOff>
    </xdr:from>
    <xdr:to>
      <xdr:col>41</xdr:col>
      <xdr:colOff>50800</xdr:colOff>
      <xdr:row>59</xdr:row>
      <xdr:rowOff>63155</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10157165"/>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10102</xdr:rowOff>
    </xdr:from>
    <xdr:to>
      <xdr:col>55</xdr:col>
      <xdr:colOff>50800</xdr:colOff>
      <xdr:row>59</xdr:row>
      <xdr:rowOff>111702</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101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96479</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100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164917</xdr:rowOff>
    </xdr:from>
    <xdr:to>
      <xdr:col>50</xdr:col>
      <xdr:colOff>165100</xdr:colOff>
      <xdr:row>59</xdr:row>
      <xdr:rowOff>95067</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101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86194</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72111" y="102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3818</xdr:rowOff>
    </xdr:from>
    <xdr:to>
      <xdr:col>46</xdr:col>
      <xdr:colOff>38100</xdr:colOff>
      <xdr:row>59</xdr:row>
      <xdr:rowOff>105418</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10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96545</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10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12355</xdr:rowOff>
    </xdr:from>
    <xdr:to>
      <xdr:col>41</xdr:col>
      <xdr:colOff>101600</xdr:colOff>
      <xdr:row>59</xdr:row>
      <xdr:rowOff>113955</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101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105082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1022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162265</xdr:rowOff>
    </xdr:from>
    <xdr:to>
      <xdr:col>36</xdr:col>
      <xdr:colOff>165100</xdr:colOff>
      <xdr:row>59</xdr:row>
      <xdr:rowOff>92415</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101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83542</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101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86356</xdr:rowOff>
    </xdr:from>
    <xdr:to>
      <xdr:col>55</xdr:col>
      <xdr:colOff>0</xdr:colOff>
      <xdr:row>78</xdr:row>
      <xdr:rowOff>89767</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459456"/>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89767</xdr:rowOff>
    </xdr:from>
    <xdr:to>
      <xdr:col>50</xdr:col>
      <xdr:colOff>114300</xdr:colOff>
      <xdr:row>78</xdr:row>
      <xdr:rowOff>91559</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462867"/>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68844</xdr:rowOff>
    </xdr:from>
    <xdr:to>
      <xdr:col>45</xdr:col>
      <xdr:colOff>177800</xdr:colOff>
      <xdr:row>78</xdr:row>
      <xdr:rowOff>91559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7861300" y="13441944"/>
          <a:ext cx="889000" cy="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127167</xdr:rowOff>
    </xdr:from>
    <xdr:to>
      <xdr:col>41</xdr:col>
      <xdr:colOff>50800</xdr:colOff>
      <xdr:row>78</xdr:row>
      <xdr:rowOff>68844</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6972300" y="13328817"/>
          <a:ext cx="889000" cy="1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35556</xdr:rowOff>
    </xdr:from>
    <xdr:to>
      <xdr:col>55</xdr:col>
      <xdr:colOff>50800</xdr:colOff>
      <xdr:row>78</xdr:row>
      <xdr:rowOff>137156</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4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38967</xdr:rowOff>
    </xdr:from>
    <xdr:to>
      <xdr:col>50</xdr:col>
      <xdr:colOff>165100</xdr:colOff>
      <xdr:row>78</xdr:row>
      <xdr:rowOff>140567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131694</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5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40759</xdr:rowOff>
    </xdr:from>
    <xdr:to>
      <xdr:col>46</xdr:col>
      <xdr:colOff>38100</xdr:colOff>
      <xdr:row>78</xdr:row>
      <xdr:rowOff>142359</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4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133486</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350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18044</xdr:rowOff>
    </xdr:from>
    <xdr:to>
      <xdr:col>41</xdr:col>
      <xdr:colOff>101600</xdr:colOff>
      <xdr:row>78</xdr:row>
      <xdr:rowOff>119644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3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110771</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34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76367</xdr:rowOff>
    </xdr:from>
    <xdr:to>
      <xdr:col>36</xdr:col>
      <xdr:colOff>165100</xdr:colOff>
      <xdr:row>78</xdr:row>
      <xdr:rowOff>6517</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2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23044</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0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132716</xdr:rowOff>
    </xdr:from>
    <xdr:to>
      <xdr:col>55</xdr:col>
      <xdr:colOff>0</xdr:colOff>
      <xdr:row>97</xdr:row>
      <xdr:rowOff>147934</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763366"/>
          <a:ext cx="8382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127744</xdr:rowOff>
    </xdr:from>
    <xdr:to>
      <xdr:col>50</xdr:col>
      <xdr:colOff>114300</xdr:colOff>
      <xdr:row>97</xdr:row>
      <xdr:rowOff>147934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758394"/>
          <a:ext cx="8890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127744</xdr:rowOff>
    </xdr:from>
    <xdr:to>
      <xdr:col>45</xdr:col>
      <xdr:colOff>177800</xdr:colOff>
      <xdr:row>97</xdr:row>
      <xdr:rowOff>145124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758394"/>
          <a:ext cx="889000" cy="1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145124</xdr:rowOff>
    </xdr:from>
    <xdr:to>
      <xdr:col>41</xdr:col>
      <xdr:colOff>50800</xdr:colOff>
      <xdr:row>97</xdr:row>
      <xdr:rowOff>149191</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77577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81916</xdr:rowOff>
    </xdr:from>
    <xdr:to>
      <xdr:col>55</xdr:col>
      <xdr:colOff>50800</xdr:colOff>
      <xdr:row>98</xdr:row>
      <xdr:rowOff>12066</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7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97134</xdr:rowOff>
    </xdr:from>
    <xdr:to>
      <xdr:col>50</xdr:col>
      <xdr:colOff>165100</xdr:colOff>
      <xdr:row>98</xdr:row>
      <xdr:rowOff>27284</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7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18411</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82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76944</xdr:rowOff>
    </xdr:from>
    <xdr:to>
      <xdr:col>46</xdr:col>
      <xdr:colOff>38100</xdr:colOff>
      <xdr:row>98</xdr:row>
      <xdr:rowOff>7094</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7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169671</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50795" y="168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94324</xdr:rowOff>
    </xdr:from>
    <xdr:to>
      <xdr:col>41</xdr:col>
      <xdr:colOff>101600</xdr:colOff>
      <xdr:row>98</xdr:row>
      <xdr:rowOff>24474</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7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15601</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8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98391</xdr:rowOff>
    </xdr:from>
    <xdr:to>
      <xdr:col>36</xdr:col>
      <xdr:colOff>165100</xdr:colOff>
      <xdr:row>98</xdr:row>
      <xdr:rowOff>28541</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7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19668</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8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12742</xdr:rowOff>
    </xdr:from>
    <xdr:to>
      <xdr:col>85</xdr:col>
      <xdr:colOff>127000</xdr:colOff>
      <xdr:row>39</xdr:row>
      <xdr:rowOff>12768</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5481300" y="6699292"/>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11279</xdr:rowOff>
    </xdr:from>
    <xdr:to>
      <xdr:col>81</xdr:col>
      <xdr:colOff>50800</xdr:colOff>
      <xdr:row>39</xdr:row>
      <xdr:rowOff>12768</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4592300" y="6697829"/>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11279</xdr:rowOff>
    </xdr:from>
    <xdr:to>
      <xdr:col>76</xdr:col>
      <xdr:colOff>114300</xdr:colOff>
      <xdr:row>39</xdr:row>
      <xdr:rowOff>25717</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6697829"/>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24671</xdr:rowOff>
    </xdr:from>
    <xdr:to>
      <xdr:col>71</xdr:col>
      <xdr:colOff>177800</xdr:colOff>
      <xdr:row>39</xdr:row>
      <xdr:rowOff>25717</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2814300" y="6711221"/>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133392</xdr:rowOff>
    </xdr:from>
    <xdr:to>
      <xdr:col>85</xdr:col>
      <xdr:colOff>177800</xdr:colOff>
      <xdr:row>39</xdr:row>
      <xdr:rowOff>63542</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6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48319</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5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133418</xdr:rowOff>
    </xdr:from>
    <xdr:to>
      <xdr:col>81</xdr:col>
      <xdr:colOff>101600</xdr:colOff>
      <xdr:row>39</xdr:row>
      <xdr:rowOff>63568</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6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54695</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7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131929</xdr:rowOff>
    </xdr:from>
    <xdr:to>
      <xdr:col>76</xdr:col>
      <xdr:colOff>165100</xdr:colOff>
      <xdr:row>39</xdr:row>
      <xdr:rowOff>62079</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6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53206</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7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146367</xdr:rowOff>
    </xdr:from>
    <xdr:to>
      <xdr:col>72</xdr:col>
      <xdr:colOff>38100</xdr:colOff>
      <xdr:row>39</xdr:row>
      <xdr:rowOff>76517</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6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67644</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7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145321</xdr:rowOff>
    </xdr:from>
    <xdr:to>
      <xdr:col>67</xdr:col>
      <xdr:colOff>101600</xdr:colOff>
      <xdr:row>39</xdr:row>
      <xdr:rowOff>75471</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66598</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7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5466</xdr:rowOff>
    </xdr:from>
    <xdr:to>
      <xdr:col>85</xdr:col>
      <xdr:colOff>127000</xdr:colOff>
      <xdr:row>58</xdr:row>
      <xdr:rowOff>15888</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949566"/>
          <a:ext cx="838200" cy="1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5466</xdr:rowOff>
    </xdr:from>
    <xdr:to>
      <xdr:col>81</xdr:col>
      <xdr:colOff>50800</xdr:colOff>
      <xdr:row>58</xdr:row>
      <xdr:rowOff>20942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4592300" y="9949566"/>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160537</xdr:rowOff>
    </xdr:from>
    <xdr:to>
      <xdr:col>76</xdr:col>
      <xdr:colOff>114300</xdr:colOff>
      <xdr:row>58</xdr:row>
      <xdr:rowOff>20942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3703300" y="9933187"/>
          <a:ext cx="8890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160537</xdr:rowOff>
    </xdr:from>
    <xdr:to>
      <xdr:col>71</xdr:col>
      <xdr:colOff>177800</xdr:colOff>
      <xdr:row>58</xdr:row>
      <xdr:rowOff>1957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93318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136538</xdr:rowOff>
    </xdr:from>
    <xdr:to>
      <xdr:col>85</xdr:col>
      <xdr:colOff>177800</xdr:colOff>
      <xdr:row>58</xdr:row>
      <xdr:rowOff>66688</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6268700" y="99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51465</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8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126116</xdr:rowOff>
    </xdr:from>
    <xdr:to>
      <xdr:col>81</xdr:col>
      <xdr:colOff>101600</xdr:colOff>
      <xdr:row>58</xdr:row>
      <xdr:rowOff>56266</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54305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47393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141592</xdr:rowOff>
    </xdr:from>
    <xdr:to>
      <xdr:col>76</xdr:col>
      <xdr:colOff>165100</xdr:colOff>
      <xdr:row>58</xdr:row>
      <xdr:rowOff>71742</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4541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62869</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325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109737</xdr:rowOff>
    </xdr:from>
    <xdr:to>
      <xdr:col>72</xdr:col>
      <xdr:colOff>38100</xdr:colOff>
      <xdr:row>58</xdr:row>
      <xdr:rowOff>39887</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3652500" y="98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31014</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9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122607</xdr:rowOff>
    </xdr:from>
    <xdr:to>
      <xdr:col>67</xdr:col>
      <xdr:colOff>101600</xdr:colOff>
      <xdr:row>58</xdr:row>
      <xdr:rowOff>52757</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2763500" y="98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43884</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9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28696</xdr:rowOff>
    </xdr:from>
    <xdr:to>
      <xdr:col>85</xdr:col>
      <xdr:colOff>127000</xdr:colOff>
      <xdr:row>79</xdr:row>
      <xdr:rowOff>43611</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5481300" y="13573246"/>
          <a:ext cx="8382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43611</xdr:rowOff>
    </xdr:from>
    <xdr:to>
      <xdr:col>81</xdr:col>
      <xdr:colOff>50800</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149346</xdr:rowOff>
    </xdr:from>
    <xdr:to>
      <xdr:col>85</xdr:col>
      <xdr:colOff>177800</xdr:colOff>
      <xdr:row>79</xdr:row>
      <xdr:rowOff>79496</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6268700" y="135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70433</xdr:rowOff>
    </xdr:from>
    <xdr:ext cx="469744"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4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85538</xdr:rowOff>
    </xdr:from>
    <xdr:ext cx="378565"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2017" y="1363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17658</xdr:rowOff>
    </xdr:from>
    <xdr:to>
      <xdr:col>85</xdr:col>
      <xdr:colOff>127000</xdr:colOff>
      <xdr:row>97</xdr:row>
      <xdr:rowOff>85274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5481300" y="16648308"/>
          <a:ext cx="8382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17658</xdr:rowOff>
    </xdr:from>
    <xdr:to>
      <xdr:col>81</xdr:col>
      <xdr:colOff>50800</xdr:colOff>
      <xdr:row>98</xdr:row>
      <xdr:rowOff>95321</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4592300" y="16648308"/>
          <a:ext cx="889000" cy="2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94500</xdr:rowOff>
    </xdr:from>
    <xdr:to>
      <xdr:col>76</xdr:col>
      <xdr:colOff>114300</xdr:colOff>
      <xdr:row>98</xdr:row>
      <xdr:rowOff>95321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896600"/>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36812</xdr:rowOff>
    </xdr:from>
    <xdr:to>
      <xdr:col>71</xdr:col>
      <xdr:colOff>177800</xdr:colOff>
      <xdr:row>98</xdr:row>
      <xdr:rowOff>94500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838912"/>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34474</xdr:rowOff>
    </xdr:from>
    <xdr:to>
      <xdr:col>85</xdr:col>
      <xdr:colOff>177800</xdr:colOff>
      <xdr:row>97</xdr:row>
      <xdr:rowOff>136074</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66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57351</xdr:rowOff>
    </xdr:from>
    <xdr:ext cx="599010"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51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138308</xdr:rowOff>
    </xdr:from>
    <xdr:to>
      <xdr:col>81</xdr:col>
      <xdr:colOff>101600</xdr:colOff>
      <xdr:row>97</xdr:row>
      <xdr:rowOff>68458</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65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84985</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181795" y="163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44521</xdr:rowOff>
    </xdr:from>
    <xdr:to>
      <xdr:col>76</xdr:col>
      <xdr:colOff>165100</xdr:colOff>
      <xdr:row>98</xdr:row>
      <xdr:rowOff>146121</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8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137248</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43700</xdr:rowOff>
    </xdr:from>
    <xdr:to>
      <xdr:col>72</xdr:col>
      <xdr:colOff>38100</xdr:colOff>
      <xdr:row>98</xdr:row>
      <xdr:rowOff>145300</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136427</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93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157462</xdr:rowOff>
    </xdr:from>
    <xdr:to>
      <xdr:col>67</xdr:col>
      <xdr:colOff>101600</xdr:colOff>
      <xdr:row>98</xdr:row>
      <xdr:rowOff>87612</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7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78739</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・総務費は住民一人当たり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178,149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円となっており、前年度比△</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185,337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円となっている。新庁舎建設の完了により減額要因である。民生費は、住民一人当たり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132,606</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円となっており、福祉給付等により年々増加傾向となっている。衛生費、土木費においては前年度増加となっているが地方債の償還ピーク時期を迎え</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た簡易水道・下水道特別会計への繰出金の増加が影響している。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158,570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円で前年度に比較して微減となった。経年と比較すると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H29,H30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年度が突出しているが、繰上償還（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H30:5.1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億円）の影響によるものである。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・財政調整基金残高は、適切な財源の確保と歳出の精査により、取崩しを回避しており、新たに</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億円の積立てを行った。 また、実質単年度収支比率について、庁舎建設基金を原資とした庁舎建設に関わる既往債の繰上償還を実施した結果、前年度比大幅増となっている。今後も、事務事業の見直しなど歳出の合理化等を推進し、健全な行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全会計とも毎年度黒字となっている。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水道・下水道特別会計は公営企業法適用による公営企業会計移行に伴い基金を処分し、全額を歳入に繰り入れたことにより黒字幅が膨らんだ。引き続き、</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持続的な経財政運営の健全化を図ることとしている。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の元利償還金と公営企業債の元利償還金が大きな割合を占めている。普通会計分についてはこれまでの繰上償還などの公債費対策により年々減少してきている。公営企業債については設備更新により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ピーク時期を迎えている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。今後も繰上償還の実施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や地方債の新規発行の抑制等により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latin typeface="ＭＳ Ｐゴシック" panose="020B0600070205080204" pitchFamily="50" charset="-128"/>
              <a:ea typeface="ＭＳ Ｐゴシック" panose="020B0600070205080204" pitchFamily="50" charset="-128"/>
            </a:rPr>
            <a:t>満期一括償還地方債なし。</a:t>
          </a:r>
          <a:endParaRPr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近年、普通会計において大型建設事業の実施による地方債の発行による将来負担の増加要因があるが、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繰上償還の実施により将来負担額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おり、例年に引き続き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「数値無し」となっている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億円積み立てた一方、繰上償還の原資として庁舎建設基金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億円を行った結果、基金残高は減少した。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今後も償還金の縮減に努めるため、起債の抑制・繰上償還の実施・基金等の財源確保に取り組み健全財政に努める。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長野県朝日村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経済事象の変動、緊急時、災害時の対応の目的のため基金の積立を実施しており、平成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年度は役場庁舎建設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億円）に伴う庁舎建設基金及び財政調整基金の取崩を実施し年度末残高は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本年度は財政調整基金の積立を行った一方、庁舎建設関係の繰上償還（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億円）の実施により庁舎建設基金を全額取崩したため特定目的基金が減少し、年度末残高は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災害への備え等のため、過去の実績等を踏まえ、効率的な財政運営を行い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積み立てられるように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現在特定目的基金は８基金設置して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おり、個別の使途は次のとおり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役場庁舎建設基金：役場庁舎建設に要する経費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文教施設整備基金：文化教育施設等の整備に要する経費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保健福祉基金：村民の福祉の向上に要する経費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保健及び医療に関する事業の経費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情報施設事業運営基金：情報施設事業運営に要する経費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三区生産森林組合育成基金：三区生産森林組合育成に要する経費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西洗馬生産森林組合育成基金：西洗馬生産森林組合育成に要する経費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地域振興基金：地域の振興・活性化等に資する事業の実施に要する経費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朝日村固有の歴史、文化及び自然を守り、魅力と活力ある地域づくり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に要する経費</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役場庁舎関係の償還金に伴い、役場庁舎基金を全額取り崩しを実施。（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年度で基金廃止）</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今後の課題である公共施設の長寿命化対策のための基金積立て検討を行う。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景気動向による村税の変動及び元利償還金の原資に庁舎建設基金を活用、歳出抑制による余剰金等による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具体的な積立目安は定めていないが、近年、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億円程度を維持していたことから同水準を維持しつつ、財源確保及び経費削減を図り決算剰余金を積立に回せるように努める。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現在減債基金の役割を財政調整基金がおこなっているため積立の予定がない。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財政調整基金の確保のため当面は積立予定はない。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3701321</v>
      </c>
      <c r="BO4" s="392"/>
      <c r="BP4" s="392"/>
      <c r="BQ4" s="392"/>
      <c r="BR4" s="392"/>
      <c r="BS4" s="392"/>
      <c r="BT4" s="392"/>
      <c r="BU4" s="393"/>
      <c r="BV4" s="391">
        <v>4705480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5.5</v>
      </c>
      <c r="CU4" s="398"/>
      <c r="CV4" s="398"/>
      <c r="CW4" s="398"/>
      <c r="CX4" s="398"/>
      <c r="CY4" s="398"/>
      <c r="CZ4" s="398"/>
      <c r="DA4" s="399"/>
      <c r="DB4" s="397">
        <v>6.1</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3530936</v>
      </c>
      <c r="BO5" s="429"/>
      <c r="BP5" s="429"/>
      <c r="BQ5" s="429"/>
      <c r="BR5" s="429"/>
      <c r="BS5" s="429"/>
      <c r="BT5" s="429"/>
      <c r="BU5" s="430"/>
      <c r="BV5" s="428">
        <v>4488495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75.400000000000006</v>
      </c>
      <c r="CU5" s="426"/>
      <c r="CV5" s="426"/>
      <c r="CW5" s="426"/>
      <c r="CX5" s="426"/>
      <c r="CY5" s="426"/>
      <c r="CZ5" s="426"/>
      <c r="DA5" s="427"/>
      <c r="DB5" s="425">
        <v>73.5</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170385</v>
      </c>
      <c r="BO6" s="429"/>
      <c r="BP6" s="429"/>
      <c r="BQ6" s="429"/>
      <c r="BR6" s="429"/>
      <c r="BS6" s="429"/>
      <c r="BT6" s="429"/>
      <c r="BU6" s="430"/>
      <c r="BV6" s="428">
        <v>216985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78.900000000000006</v>
      </c>
      <c r="CU6" s="466"/>
      <c r="CV6" s="466"/>
      <c r="CW6" s="466"/>
      <c r="CX6" s="466"/>
      <c r="CY6" s="466"/>
      <c r="CZ6" s="466"/>
      <c r="DA6" s="467"/>
      <c r="DB6" s="465">
        <v>76.900000000000006</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52203</v>
      </c>
      <c r="BO7" s="429"/>
      <c r="BP7" s="429"/>
      <c r="BQ7" s="429"/>
      <c r="BR7" s="429"/>
      <c r="BS7" s="429"/>
      <c r="BT7" s="429"/>
      <c r="BU7" s="430"/>
      <c r="BV7" s="428">
        <v>84565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2162735</v>
      </c>
      <c r="CU7" s="429"/>
      <c r="CV7" s="429"/>
      <c r="CW7" s="429"/>
      <c r="CX7" s="429"/>
      <c r="CY7" s="429"/>
      <c r="CZ7" s="429"/>
      <c r="DA7" s="430"/>
      <c r="DB7" s="428">
        <v>2160488</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118182</v>
      </c>
      <c r="BO8" s="429"/>
      <c r="BP8" s="429"/>
      <c r="BQ8" s="429"/>
      <c r="BR8" s="429"/>
      <c r="BS8" s="429"/>
      <c r="BT8" s="429"/>
      <c r="BU8" s="430"/>
      <c r="BV8" s="428">
        <v>132420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0.31</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4462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-14238</v>
      </c>
      <c r="BO9" s="429"/>
      <c r="BP9" s="429"/>
      <c r="BQ9" s="429"/>
      <c r="BR9" s="429"/>
      <c r="BS9" s="429"/>
      <c r="BT9" s="429"/>
      <c r="BU9" s="430"/>
      <c r="BV9" s="428">
        <v>-28681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7.7</v>
      </c>
      <c r="CU9" s="426"/>
      <c r="CV9" s="426"/>
      <c r="CW9" s="426"/>
      <c r="CX9" s="426"/>
      <c r="CY9" s="426"/>
      <c r="CZ9" s="426"/>
      <c r="DA9" s="427"/>
      <c r="DB9" s="425">
        <v>30</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4741</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94</v>
      </c>
      <c r="AV10" s="461"/>
      <c r="AW10" s="461"/>
      <c r="AX10" s="461"/>
      <c r="AY10" s="462" t="s">
        <v>119</v>
      </c>
      <c r="AZ10" s="463"/>
      <c r="BA10" s="463"/>
      <c r="BB10" s="463"/>
      <c r="BC10" s="463"/>
      <c r="BD10" s="463"/>
      <c r="BE10" s="463"/>
      <c r="BF10" s="463"/>
      <c r="BG10" s="463"/>
      <c r="BH10" s="463"/>
      <c r="BI10" s="463"/>
      <c r="BJ10" s="463"/>
      <c r="BK10" s="463"/>
      <c r="BL10" s="463"/>
      <c r="BM10" s="464"/>
      <c r="BN10" s="428">
        <v>278147</v>
      </c>
      <c r="BO10" s="429"/>
      <c r="BP10" s="429"/>
      <c r="BQ10" s="429"/>
      <c r="BR10" s="429"/>
      <c r="BS10" s="429"/>
      <c r="BT10" s="429"/>
      <c r="BU10" s="430"/>
      <c r="BV10" s="428">
        <v>94581</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511173</v>
      </c>
      <c r="BO11" s="429"/>
      <c r="BP11" s="429"/>
      <c r="BQ11" s="429"/>
      <c r="BR11" s="429"/>
      <c r="BS11" s="429"/>
      <c r="BT11" s="429"/>
      <c r="BU11" s="430"/>
      <c r="BV11" s="428">
        <v>651573</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c r="A12" s="186"/>
      <c r="B12" s="488" t="s">
        <v>128</v>
      </c>
      <c r="C12" s="489"/>
      <c r="D12" s="489"/>
      <c r="E12" s="489"/>
      <c r="F12" s="489"/>
      <c r="G12" s="489"/>
      <c r="H12" s="489"/>
      <c r="I12" s="489"/>
      <c r="J12" s="489"/>
      <c r="K12" s="490"/>
      <c r="L12" s="497" t="s">
        <v>129</v>
      </c>
      <c r="M12" s="498"/>
      <c r="N12" s="498"/>
      <c r="O12" s="498"/>
      <c r="P12" s="498"/>
      <c r="Q12" s="499"/>
      <c r="R12" s="500">
        <v>4589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456198</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4561</v>
      </c>
      <c r="S13" s="510"/>
      <c r="T13" s="510"/>
      <c r="U13" s="510"/>
      <c r="V13" s="511"/>
      <c r="W13" s="444" t="s">
        <v>137</v>
      </c>
      <c r="X13" s="445"/>
      <c r="Y13" s="445"/>
      <c r="Z13" s="445"/>
      <c r="AA13" s="445"/>
      <c r="AB13" s="435"/>
      <c r="AC13" s="479">
        <v>541</v>
      </c>
      <c r="AD13" s="480"/>
      <c r="AE13" s="480"/>
      <c r="AF13" s="480"/>
      <c r="AG13" s="519"/>
      <c r="AH13" s="479">
        <v>572</v>
      </c>
      <c r="AI13" s="480"/>
      <c r="AJ13" s="480"/>
      <c r="AK13" s="480"/>
      <c r="AL13" s="481"/>
      <c r="AM13" s="457" t="s">
        <v>138</v>
      </c>
      <c r="AN13" s="458"/>
      <c r="AO13" s="458"/>
      <c r="AP13" s="458"/>
      <c r="AQ13" s="458"/>
      <c r="AR13" s="458"/>
      <c r="AS13" s="458"/>
      <c r="AT13" s="459"/>
      <c r="AU13" s="460" t="s">
        <v>124</v>
      </c>
      <c r="AV13" s="461"/>
      <c r="AW13" s="461"/>
      <c r="AX13" s="461"/>
      <c r="AY13" s="462" t="s">
        <v>139</v>
      </c>
      <c r="AZ13" s="463"/>
      <c r="BA13" s="463"/>
      <c r="BB13" s="463"/>
      <c r="BC13" s="463"/>
      <c r="BD13" s="463"/>
      <c r="BE13" s="463"/>
      <c r="BF13" s="463"/>
      <c r="BG13" s="463"/>
      <c r="BH13" s="463"/>
      <c r="BI13" s="463"/>
      <c r="BJ13" s="463"/>
      <c r="BK13" s="463"/>
      <c r="BL13" s="463"/>
      <c r="BM13" s="464"/>
      <c r="BN13" s="428">
        <v>775082</v>
      </c>
      <c r="BO13" s="429"/>
      <c r="BP13" s="429"/>
      <c r="BQ13" s="429"/>
      <c r="BR13" s="429"/>
      <c r="BS13" s="429"/>
      <c r="BT13" s="429"/>
      <c r="BU13" s="430"/>
      <c r="BV13" s="428">
        <v>261275</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7.6</v>
      </c>
      <c r="CU13" s="426"/>
      <c r="CV13" s="426"/>
      <c r="CW13" s="426"/>
      <c r="CX13" s="426"/>
      <c r="CY13" s="426"/>
      <c r="CZ13" s="426"/>
      <c r="DA13" s="427"/>
      <c r="DB13" s="425">
        <v>7.1</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141</v>
      </c>
      <c r="M14" s="507"/>
      <c r="N14" s="507"/>
      <c r="O14" s="507"/>
      <c r="P14" s="507"/>
      <c r="Q14" s="508"/>
      <c r="R14" s="509">
        <v>4617</v>
      </c>
      <c r="S14" s="510"/>
      <c r="T14" s="510"/>
      <c r="U14" s="510"/>
      <c r="V14" s="511"/>
      <c r="W14" s="418"/>
      <c r="X14" s="419"/>
      <c r="Y14" s="419"/>
      <c r="Z14" s="419"/>
      <c r="AA14" s="419"/>
      <c r="AB14" s="408"/>
      <c r="AC14" s="512">
        <v>22</v>
      </c>
      <c r="AD14" s="513"/>
      <c r="AE14" s="513"/>
      <c r="AF14" s="513"/>
      <c r="AG14" s="514"/>
      <c r="AH14" s="512">
        <v>22.5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143</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136</v>
      </c>
      <c r="N15" s="517"/>
      <c r="O15" s="517"/>
      <c r="P15" s="517"/>
      <c r="Q15" s="518"/>
      <c r="R15" s="509">
        <v>4591</v>
      </c>
      <c r="S15" s="510"/>
      <c r="T15" s="510"/>
      <c r="U15" s="510"/>
      <c r="V15" s="511"/>
      <c r="W15" s="444" t="s">
        <v>144</v>
      </c>
      <c r="X15" s="445"/>
      <c r="Y15" s="445"/>
      <c r="Z15" s="445"/>
      <c r="AA15" s="445"/>
      <c r="AB15" s="435"/>
      <c r="AC15" s="479">
        <v>647</v>
      </c>
      <c r="AD15" s="480"/>
      <c r="AE15" s="480"/>
      <c r="AF15" s="480"/>
      <c r="AG15" s="519"/>
      <c r="AH15" s="479">
        <v>705</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593854</v>
      </c>
      <c r="BO15" s="392"/>
      <c r="BP15" s="392"/>
      <c r="BQ15" s="392"/>
      <c r="BR15" s="392"/>
      <c r="BS15" s="392"/>
      <c r="BT15" s="392"/>
      <c r="BU15" s="393"/>
      <c r="BV15" s="391">
        <v>599447</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26.3</v>
      </c>
      <c r="AD16" s="513"/>
      <c r="AE16" s="513"/>
      <c r="AF16" s="513"/>
      <c r="AG16" s="514"/>
      <c r="AH16" s="512">
        <v>27.7</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1917280</v>
      </c>
      <c r="BO16" s="429"/>
      <c r="BP16" s="429"/>
      <c r="BQ16" s="429"/>
      <c r="BR16" s="429"/>
      <c r="BS16" s="429"/>
      <c r="BT16" s="429"/>
      <c r="BU16" s="430"/>
      <c r="BV16" s="428">
        <v>1901875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1270</v>
      </c>
      <c r="AD17" s="480"/>
      <c r="AE17" s="480"/>
      <c r="AF17" s="480"/>
      <c r="AG17" s="519"/>
      <c r="AH17" s="479">
        <v>1265</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749728</v>
      </c>
      <c r="BO17" s="429"/>
      <c r="BP17" s="429"/>
      <c r="BQ17" s="429"/>
      <c r="BR17" s="429"/>
      <c r="BS17" s="429"/>
      <c r="BT17" s="429"/>
      <c r="BU17" s="430"/>
      <c r="BV17" s="428">
        <v>762463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154</v>
      </c>
      <c r="C18" s="471"/>
      <c r="D18" s="471"/>
      <c r="E18" s="540"/>
      <c r="F18" s="540"/>
      <c r="G18" s="540"/>
      <c r="H18" s="540"/>
      <c r="I18" s="540"/>
      <c r="J18" s="540"/>
      <c r="K18" s="540"/>
      <c r="L18" s="541">
        <v>70.62</v>
      </c>
      <c r="M18" s="541"/>
      <c r="N18" s="541"/>
      <c r="O18" s="541"/>
      <c r="P18" s="541"/>
      <c r="Q18" s="541"/>
      <c r="R18" s="542"/>
      <c r="S18" s="542"/>
      <c r="T18" s="542"/>
      <c r="U18" s="542"/>
      <c r="V18" s="543"/>
      <c r="W18" s="446"/>
      <c r="X18" s="447"/>
      <c r="Y18" s="447"/>
      <c r="Z18" s="447"/>
      <c r="AA18" s="447"/>
      <c r="AB18" s="438"/>
      <c r="AC18" s="544">
        <v>51.7</v>
      </c>
      <c r="AD18" s="545"/>
      <c r="AE18" s="545"/>
      <c r="AF18" s="545"/>
      <c r="AG18" s="546"/>
      <c r="AH18" s="544">
        <v>49.8</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1620348</v>
      </c>
      <c r="BO18" s="429"/>
      <c r="BP18" s="429"/>
      <c r="BQ18" s="429"/>
      <c r="BR18" s="429"/>
      <c r="BS18" s="429"/>
      <c r="BT18" s="429"/>
      <c r="BU18" s="430"/>
      <c r="BV18" s="428">
        <v>1600253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156</v>
      </c>
      <c r="C19" s="471"/>
      <c r="D19" s="471"/>
      <c r="E19" s="540"/>
      <c r="F19" s="540"/>
      <c r="G19" s="540"/>
      <c r="H19" s="540"/>
      <c r="I19" s="540"/>
      <c r="J19" s="540"/>
      <c r="K19" s="540"/>
      <c r="L19" s="548">
        <v>63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2575100</v>
      </c>
      <c r="BO19" s="429"/>
      <c r="BP19" s="429"/>
      <c r="BQ19" s="429"/>
      <c r="BR19" s="429"/>
      <c r="BS19" s="429"/>
      <c r="BT19" s="429"/>
      <c r="BU19" s="430"/>
      <c r="BV19" s="428">
        <v>2989151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158</v>
      </c>
      <c r="C20" s="471"/>
      <c r="D20" s="471"/>
      <c r="E20" s="540"/>
      <c r="F20" s="540"/>
      <c r="G20" s="540"/>
      <c r="H20" s="540"/>
      <c r="I20" s="540"/>
      <c r="J20" s="540"/>
      <c r="K20" s="540"/>
      <c r="L20" s="548">
        <v>1412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1764644</v>
      </c>
      <c r="BO23" s="429"/>
      <c r="BP23" s="429"/>
      <c r="BQ23" s="429"/>
      <c r="BR23" s="429"/>
      <c r="BS23" s="429"/>
      <c r="BT23" s="429"/>
      <c r="BU23" s="430"/>
      <c r="BV23" s="428">
        <v>2191442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167</v>
      </c>
      <c r="F24" s="458"/>
      <c r="G24" s="458"/>
      <c r="H24" s="458"/>
      <c r="I24" s="458"/>
      <c r="J24" s="458"/>
      <c r="K24" s="459"/>
      <c r="L24" s="479">
        <v>1</v>
      </c>
      <c r="M24" s="480"/>
      <c r="N24" s="480"/>
      <c r="O24" s="480"/>
      <c r="P24" s="519"/>
      <c r="Q24" s="479">
        <v>6710</v>
      </c>
      <c r="R24" s="480"/>
      <c r="S24" s="480"/>
      <c r="T24" s="480"/>
      <c r="U24" s="480"/>
      <c r="V24" s="519"/>
      <c r="W24" s="578"/>
      <c r="X24" s="566"/>
      <c r="Y24" s="567"/>
      <c r="Z24" s="478" t="s">
        <v>168</v>
      </c>
      <c r="AA24" s="458"/>
      <c r="AB24" s="458"/>
      <c r="AC24" s="458"/>
      <c r="AD24" s="458"/>
      <c r="AE24" s="458"/>
      <c r="AF24" s="458"/>
      <c r="AG24" s="459"/>
      <c r="AH24" s="479">
        <v>46</v>
      </c>
      <c r="AI24" s="480"/>
      <c r="AJ24" s="480"/>
      <c r="AK24" s="480"/>
      <c r="AL24" s="519"/>
      <c r="AM24" s="479">
        <v>144072</v>
      </c>
      <c r="AN24" s="480"/>
      <c r="AO24" s="480"/>
      <c r="AP24" s="480"/>
      <c r="AQ24" s="480"/>
      <c r="AR24" s="519"/>
      <c r="AS24" s="479">
        <v>3132</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1594345</v>
      </c>
      <c r="BO24" s="429"/>
      <c r="BP24" s="429"/>
      <c r="BQ24" s="429"/>
      <c r="BR24" s="429"/>
      <c r="BS24" s="429"/>
      <c r="BT24" s="429"/>
      <c r="BU24" s="430"/>
      <c r="BV24" s="428">
        <v>1494842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170</v>
      </c>
      <c r="F25" s="458"/>
      <c r="G25" s="458"/>
      <c r="H25" s="458"/>
      <c r="I25" s="458"/>
      <c r="J25" s="458"/>
      <c r="K25" s="459"/>
      <c r="L25" s="479">
        <v>1</v>
      </c>
      <c r="M25" s="480"/>
      <c r="N25" s="480"/>
      <c r="O25" s="480"/>
      <c r="P25" s="519"/>
      <c r="Q25" s="479">
        <v>5550</v>
      </c>
      <c r="R25" s="480"/>
      <c r="S25" s="480"/>
      <c r="T25" s="480"/>
      <c r="U25" s="480"/>
      <c r="V25" s="519"/>
      <c r="W25" s="578"/>
      <c r="X25" s="566"/>
      <c r="Y25" s="567"/>
      <c r="Z25" s="478" t="s">
        <v>171</v>
      </c>
      <c r="AA25" s="458"/>
      <c r="AB25" s="458"/>
      <c r="AC25" s="458"/>
      <c r="AD25" s="458"/>
      <c r="AE25" s="458"/>
      <c r="AF25" s="458"/>
      <c r="AG25" s="459"/>
      <c r="AH25" s="479" t="s">
        <v>172</v>
      </c>
      <c r="AI25" s="480"/>
      <c r="AJ25" s="480"/>
      <c r="AK25" s="480"/>
      <c r="AL25" s="519"/>
      <c r="AM25" s="479" t="s">
        <v>172</v>
      </c>
      <c r="AN25" s="480"/>
      <c r="AO25" s="480"/>
      <c r="AP25" s="480"/>
      <c r="AQ25" s="480"/>
      <c r="AR25" s="519"/>
      <c r="AS25" s="479" t="s">
        <v>172</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14679</v>
      </c>
      <c r="BO25" s="392"/>
      <c r="BP25" s="392"/>
      <c r="BQ25" s="392"/>
      <c r="BR25" s="392"/>
      <c r="BS25" s="392"/>
      <c r="BT25" s="392"/>
      <c r="BU25" s="393"/>
      <c r="BV25" s="391">
        <v>9315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174</v>
      </c>
      <c r="F26" s="458"/>
      <c r="G26" s="458"/>
      <c r="H26" s="458"/>
      <c r="I26" s="458"/>
      <c r="J26" s="458"/>
      <c r="K26" s="459"/>
      <c r="L26" s="479">
        <v>1</v>
      </c>
      <c r="M26" s="480"/>
      <c r="N26" s="480"/>
      <c r="O26" s="480"/>
      <c r="P26" s="519"/>
      <c r="Q26" s="479">
        <v>5027</v>
      </c>
      <c r="R26" s="480"/>
      <c r="S26" s="480"/>
      <c r="T26" s="480"/>
      <c r="U26" s="480"/>
      <c r="V26" s="519"/>
      <c r="W26" s="578"/>
      <c r="X26" s="566"/>
      <c r="Y26" s="567"/>
      <c r="Z26" s="478" t="s">
        <v>175</v>
      </c>
      <c r="AA26" s="588"/>
      <c r="AB26" s="588"/>
      <c r="AC26" s="588"/>
      <c r="AD26" s="588"/>
      <c r="AE26" s="588"/>
      <c r="AF26" s="588"/>
      <c r="AG26" s="589"/>
      <c r="AH26" s="479">
        <v>1</v>
      </c>
      <c r="AI26" s="480"/>
      <c r="AJ26" s="480"/>
      <c r="AK26" s="480"/>
      <c r="AL26" s="519"/>
      <c r="AM26" s="479" t="s">
        <v>176</v>
      </c>
      <c r="AN26" s="480"/>
      <c r="AO26" s="480"/>
      <c r="AP26" s="480"/>
      <c r="AQ26" s="480"/>
      <c r="AR26" s="519"/>
      <c r="AS26" s="479" t="s">
        <v>176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172</v>
      </c>
      <c r="BO26" s="429"/>
      <c r="BP26" s="429"/>
      <c r="BQ26" s="429"/>
      <c r="BR26" s="429"/>
      <c r="BS26" s="429"/>
      <c r="BT26" s="429"/>
      <c r="BU26" s="430"/>
      <c r="BV26" s="428" t="s">
        <v>172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8"/>
      <c r="G27" s="458"/>
      <c r="H27" s="458"/>
      <c r="I27" s="458"/>
      <c r="J27" s="458"/>
      <c r="K27" s="459"/>
      <c r="L27" s="479">
        <v>1</v>
      </c>
      <c r="M27" s="480"/>
      <c r="N27" s="480"/>
      <c r="O27" s="480"/>
      <c r="P27" s="519"/>
      <c r="Q27" s="479">
        <v>2690</v>
      </c>
      <c r="R27" s="480"/>
      <c r="S27" s="480"/>
      <c r="T27" s="480"/>
      <c r="U27" s="480"/>
      <c r="V27" s="519"/>
      <c r="W27" s="578"/>
      <c r="X27" s="566"/>
      <c r="Y27" s="567"/>
      <c r="Z27" s="478" t="s">
        <v>179</v>
      </c>
      <c r="AA27" s="458"/>
      <c r="AB27" s="458"/>
      <c r="AC27" s="458"/>
      <c r="AD27" s="458"/>
      <c r="AE27" s="458"/>
      <c r="AF27" s="458"/>
      <c r="AG27" s="459"/>
      <c r="AH27" s="479" t="s">
        <v>172</v>
      </c>
      <c r="AI27" s="480"/>
      <c r="AJ27" s="480"/>
      <c r="AK27" s="480"/>
      <c r="AL27" s="519"/>
      <c r="AM27" s="479" t="s">
        <v>172</v>
      </c>
      <c r="AN27" s="480"/>
      <c r="AO27" s="480"/>
      <c r="AP27" s="480"/>
      <c r="AQ27" s="480"/>
      <c r="AR27" s="519"/>
      <c r="AS27" s="479" t="s">
        <v>172</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52191</v>
      </c>
      <c r="BO27" s="602"/>
      <c r="BP27" s="602"/>
      <c r="BQ27" s="602"/>
      <c r="BR27" s="602"/>
      <c r="BS27" s="602"/>
      <c r="BT27" s="602"/>
      <c r="BU27" s="603"/>
      <c r="BV27" s="601">
        <v>52165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181</v>
      </c>
      <c r="F28" s="458"/>
      <c r="G28" s="458"/>
      <c r="H28" s="458"/>
      <c r="I28" s="458"/>
      <c r="J28" s="458"/>
      <c r="K28" s="459"/>
      <c r="L28" s="479">
        <v>1</v>
      </c>
      <c r="M28" s="480"/>
      <c r="N28" s="480"/>
      <c r="O28" s="480"/>
      <c r="P28" s="519"/>
      <c r="Q28" s="479">
        <v>2010</v>
      </c>
      <c r="R28" s="480"/>
      <c r="S28" s="480"/>
      <c r="T28" s="480"/>
      <c r="U28" s="480"/>
      <c r="V28" s="519"/>
      <c r="W28" s="578"/>
      <c r="X28" s="566"/>
      <c r="Y28" s="567"/>
      <c r="Z28" s="478" t="s">
        <v>182</v>
      </c>
      <c r="AA28" s="458"/>
      <c r="AB28" s="458"/>
      <c r="AC28" s="458"/>
      <c r="AD28" s="458"/>
      <c r="AE28" s="458"/>
      <c r="AF28" s="458"/>
      <c r="AG28" s="459"/>
      <c r="AH28" s="479" t="s">
        <v>172</v>
      </c>
      <c r="AI28" s="480"/>
      <c r="AJ28" s="480"/>
      <c r="AK28" s="480"/>
      <c r="AL28" s="519"/>
      <c r="AM28" s="479" t="s">
        <v>127</v>
      </c>
      <c r="AN28" s="480"/>
      <c r="AO28" s="480"/>
      <c r="AP28" s="480"/>
      <c r="AQ28" s="480"/>
      <c r="AR28" s="519"/>
      <c r="AS28" s="479" t="s">
        <v>172</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1102755</v>
      </c>
      <c r="BO28" s="392"/>
      <c r="BP28" s="392"/>
      <c r="BQ28" s="392"/>
      <c r="BR28" s="392"/>
      <c r="BS28" s="392"/>
      <c r="BT28" s="392"/>
      <c r="BU28" s="393"/>
      <c r="BV28" s="391">
        <v>824608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8"/>
      <c r="G29" s="458"/>
      <c r="H29" s="458"/>
      <c r="I29" s="458"/>
      <c r="J29" s="458"/>
      <c r="K29" s="459"/>
      <c r="L29" s="479">
        <v>8</v>
      </c>
      <c r="M29" s="480"/>
      <c r="N29" s="480"/>
      <c r="O29" s="480"/>
      <c r="P29" s="519"/>
      <c r="Q29" s="479">
        <v>1810</v>
      </c>
      <c r="R29" s="480"/>
      <c r="S29" s="480"/>
      <c r="T29" s="480"/>
      <c r="U29" s="480"/>
      <c r="V29" s="519"/>
      <c r="W29" s="579"/>
      <c r="X29" s="580"/>
      <c r="Y29" s="581"/>
      <c r="Z29" s="478" t="s">
        <v>185</v>
      </c>
      <c r="AA29" s="458"/>
      <c r="AB29" s="458"/>
      <c r="AC29" s="458"/>
      <c r="AD29" s="458"/>
      <c r="AE29" s="458"/>
      <c r="AF29" s="458"/>
      <c r="AG29" s="459"/>
      <c r="AH29" s="479">
        <v>46</v>
      </c>
      <c r="AI29" s="480"/>
      <c r="AJ29" s="480"/>
      <c r="AK29" s="480"/>
      <c r="AL29" s="519"/>
      <c r="AM29" s="479">
        <v>144072</v>
      </c>
      <c r="AN29" s="480"/>
      <c r="AO29" s="480"/>
      <c r="AP29" s="480"/>
      <c r="AQ29" s="480"/>
      <c r="AR29" s="519"/>
      <c r="AS29" s="479">
        <v>3132</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436</v>
      </c>
      <c r="BO29" s="429"/>
      <c r="BP29" s="429"/>
      <c r="BQ29" s="429"/>
      <c r="BR29" s="429"/>
      <c r="BS29" s="429"/>
      <c r="BT29" s="429"/>
      <c r="BU29" s="430"/>
      <c r="BV29" s="428">
        <v>436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93.7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774673</v>
      </c>
      <c r="BO30" s="602"/>
      <c r="BP30" s="602"/>
      <c r="BQ30" s="602"/>
      <c r="BR30" s="602"/>
      <c r="BS30" s="602"/>
      <c r="BT30" s="602"/>
      <c r="BU30" s="603"/>
      <c r="BV30" s="601">
        <v>1254560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199</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朝日村国民健康保険特別会計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朝日村水道特別会計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松本広域連合（一般会計）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朝日村土地開発公社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朝日村介護保険特別会計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朝日村下水道特別会計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IF('各会計、関係団体の財政状況及び健全化判断比率'!B70="","",'各会計、関係団体の財政状況及び健全化判断比率'!B70)</f>
        <v>長野県市町村自治振興組合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7</v>
      </c>
      <c r="BF36" s="614"/>
      <c r="BG36" s="615" t="str">
        <f>IF('各会計、関係団体の財政状況及び健全化判断比率'!B33="","",'各会計、関係団体の財政状況及び健全化判断比率'!B33)</f>
        <v>あさひプライムスキー場事業特別会計</v>
      </c>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IF('各会計、関係団体の財政状況及び健全化判断比率'!B71="","",'各会計、関係団体の財政状況及び健全化判断比率'!B71)</f>
        <v>長野県後期高齢者医療広域連合（一般会計）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IF('各会計、関係団体の財政状況及び健全化判断比率'!B72="","",'各会計、関係団体の財政状況及び健全化判断比率'!B72)</f>
        <v>長野県後期高齢者医療広域連合（後期高齢者医療事業会計）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IF('各会計、関係団体の財政状況及び健全化判断比率'!B73="","",'各会計、関係団体の財政状況及び健全化判断比率'!B73)</f>
        <v>長野県市町村総合事務組合（一般会計）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IF('各会計、関係団体の財政状況及び健全化判断比率'!B74="","",'各会計、関係団体の財政状況及び健全化判断比率'!B74)</f>
        <v>長野県市町村総合事務組合（非常勤職員公務災害補償特別会計）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IF('各会計、関係団体の財政状況及び健全化判断比率'!B75="","",'各会計、関係団体の財政状況及び健全化判断比率'!B75)</f>
        <v>中信地域町村交通災害共済事務組合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IF('各会計、関係団体の財政状況及び健全化判断比率'!B76="","",'各会計、関係団体の財政状況及び健全化判断比率'!B76)</f>
        <v>松塩安筑老人福祉施設組合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IF('各会計、関係団体の財政状況及び健全化判断比率'!B77="","",'各会計、関係団体の財政状況及び健全化判断比率'!B77)</f>
        <v>松塩筑木曽老人福祉施設組合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IF('各会計、関係団体の財政状況及び健全化判断比率'!B78="","",'各会計、関係団体の財政状況及び健全化判断比率'!B78)</f>
        <v>松本市・山形村・朝日村中学校組合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SBinWQ9yzq8gsJ8YybVYUHCQkm1OHyqbfm4F+DdBTpvFivtGVLYVn5vlOwgOjhdv3ev1uJ45uZ2/IP4Dt/7rnw==" saltValue="YmKghioj/KY+dVeL61Lh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16" sqref="CR16:CY16"/>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223</v>
      </c>
      <c r="C5" s="628"/>
      <c r="D5" s="628"/>
      <c r="E5" s="628"/>
      <c r="F5" s="628"/>
      <c r="G5" s="628"/>
      <c r="H5" s="628"/>
      <c r="I5" s="628"/>
      <c r="J5" s="628"/>
      <c r="K5" s="628"/>
      <c r="L5" s="628"/>
      <c r="M5" s="628"/>
      <c r="N5" s="628"/>
      <c r="O5" s="628"/>
      <c r="P5" s="628"/>
      <c r="Q5" s="629"/>
      <c r="R5" s="630">
        <v>606708</v>
      </c>
      <c r="S5" s="631"/>
      <c r="T5" s="631"/>
      <c r="U5" s="631"/>
      <c r="V5" s="631"/>
      <c r="W5" s="631"/>
      <c r="X5" s="631"/>
      <c r="Y5" s="632"/>
      <c r="Z5" s="633">
        <v>16.399999999999999</v>
      </c>
      <c r="AA5" s="633"/>
      <c r="AB5" s="633"/>
      <c r="AC5" s="633"/>
      <c r="AD5" s="634">
        <v>606708</v>
      </c>
      <c r="AE5" s="634"/>
      <c r="AF5" s="634"/>
      <c r="AG5" s="634"/>
      <c r="AH5" s="634"/>
      <c r="AI5" s="634"/>
      <c r="AJ5" s="634"/>
      <c r="AK5" s="634"/>
      <c r="AL5" s="635">
        <v>29.6</v>
      </c>
      <c r="AM5" s="636"/>
      <c r="AN5" s="636"/>
      <c r="AO5" s="637"/>
      <c r="AP5" s="627" t="s">
        <v>224</v>
      </c>
      <c r="AQ5" s="628"/>
      <c r="AR5" s="628"/>
      <c r="AS5" s="628"/>
      <c r="AT5" s="628"/>
      <c r="AU5" s="628"/>
      <c r="AV5" s="628"/>
      <c r="AW5" s="628"/>
      <c r="AX5" s="628"/>
      <c r="AY5" s="628"/>
      <c r="AZ5" s="628"/>
      <c r="BA5" s="628"/>
      <c r="BB5" s="628"/>
      <c r="BC5" s="628"/>
      <c r="BD5" s="628"/>
      <c r="BE5" s="628"/>
      <c r="BF5" s="629"/>
      <c r="BG5" s="641">
        <v>606708</v>
      </c>
      <c r="BH5" s="642"/>
      <c r="BI5" s="642"/>
      <c r="BJ5" s="642"/>
      <c r="BK5" s="642"/>
      <c r="BL5" s="642"/>
      <c r="BM5" s="642"/>
      <c r="BN5" s="643"/>
      <c r="BO5" s="644">
        <v>100</v>
      </c>
      <c r="BP5" s="644"/>
      <c r="BQ5" s="644"/>
      <c r="BR5" s="644"/>
      <c r="BS5" s="645">
        <v>3227</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c r="B6" s="638" t="s">
        <v>228</v>
      </c>
      <c r="C6" s="639"/>
      <c r="D6" s="639"/>
      <c r="E6" s="639"/>
      <c r="F6" s="639"/>
      <c r="G6" s="639"/>
      <c r="H6" s="639"/>
      <c r="I6" s="639"/>
      <c r="J6" s="639"/>
      <c r="K6" s="639"/>
      <c r="L6" s="639"/>
      <c r="M6" s="639"/>
      <c r="N6" s="639"/>
      <c r="O6" s="639"/>
      <c r="P6" s="639"/>
      <c r="Q6" s="640"/>
      <c r="R6" s="641">
        <v>32002</v>
      </c>
      <c r="S6" s="642"/>
      <c r="T6" s="642"/>
      <c r="U6" s="642"/>
      <c r="V6" s="642"/>
      <c r="W6" s="642"/>
      <c r="X6" s="642"/>
      <c r="Y6" s="643"/>
      <c r="Z6" s="644">
        <v>0.9</v>
      </c>
      <c r="AA6" s="644"/>
      <c r="AB6" s="644"/>
      <c r="AC6" s="644"/>
      <c r="AD6" s="645">
        <v>32002</v>
      </c>
      <c r="AE6" s="645"/>
      <c r="AF6" s="645"/>
      <c r="AG6" s="645"/>
      <c r="AH6" s="645"/>
      <c r="AI6" s="645"/>
      <c r="AJ6" s="645"/>
      <c r="AK6" s="645"/>
      <c r="AL6" s="646">
        <v>1.6</v>
      </c>
      <c r="AM6" s="647"/>
      <c r="AN6" s="647"/>
      <c r="AO6" s="648"/>
      <c r="AP6" s="638" t="s">
        <v>229</v>
      </c>
      <c r="AQ6" s="639"/>
      <c r="AR6" s="639"/>
      <c r="AS6" s="639"/>
      <c r="AT6" s="639"/>
      <c r="AU6" s="639"/>
      <c r="AV6" s="639"/>
      <c r="AW6" s="639"/>
      <c r="AX6" s="639"/>
      <c r="AY6" s="639"/>
      <c r="AZ6" s="639"/>
      <c r="BA6" s="639"/>
      <c r="BB6" s="639"/>
      <c r="BC6" s="639"/>
      <c r="BD6" s="639"/>
      <c r="BE6" s="639"/>
      <c r="BF6" s="640"/>
      <c r="BG6" s="641">
        <v>606708</v>
      </c>
      <c r="BH6" s="642"/>
      <c r="BI6" s="642"/>
      <c r="BJ6" s="642"/>
      <c r="BK6" s="642"/>
      <c r="BL6" s="642"/>
      <c r="BM6" s="642"/>
      <c r="BN6" s="643"/>
      <c r="BO6" s="644">
        <v>100</v>
      </c>
      <c r="BP6" s="644"/>
      <c r="BQ6" s="644"/>
      <c r="BR6" s="644"/>
      <c r="BS6" s="645">
        <v>3227</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43395</v>
      </c>
      <c r="CS6" s="642"/>
      <c r="CT6" s="642"/>
      <c r="CU6" s="642"/>
      <c r="CV6" s="642"/>
      <c r="CW6" s="642"/>
      <c r="CX6" s="642"/>
      <c r="CY6" s="643"/>
      <c r="CZ6" s="635">
        <v>1.2</v>
      </c>
      <c r="DA6" s="636"/>
      <c r="DB6" s="636"/>
      <c r="DC6" s="655"/>
      <c r="DD6" s="650" t="s">
        <v>172</v>
      </c>
      <c r="DE6" s="642"/>
      <c r="DF6" s="642"/>
      <c r="DG6" s="642"/>
      <c r="DH6" s="642"/>
      <c r="DI6" s="642"/>
      <c r="DJ6" s="642"/>
      <c r="DK6" s="642"/>
      <c r="DL6" s="642"/>
      <c r="DM6" s="642"/>
      <c r="DN6" s="642"/>
      <c r="DO6" s="642"/>
      <c r="DP6" s="643"/>
      <c r="DQ6" s="650">
        <v>43395</v>
      </c>
      <c r="DR6" s="642"/>
      <c r="DS6" s="642"/>
      <c r="DT6" s="642"/>
      <c r="DU6" s="642"/>
      <c r="DV6" s="642"/>
      <c r="DW6" s="642"/>
      <c r="DX6" s="642"/>
      <c r="DY6" s="642"/>
      <c r="DZ6" s="642"/>
      <c r="EA6" s="642"/>
      <c r="EB6" s="642"/>
      <c r="EC6" s="651"/>
    </row>
    <row r="7" spans="2:143" ht="11.25" customHeight="1">
      <c r="B7" s="638" t="s">
        <v>231</v>
      </c>
      <c r="C7" s="639"/>
      <c r="D7" s="639"/>
      <c r="E7" s="639"/>
      <c r="F7" s="639"/>
      <c r="G7" s="639"/>
      <c r="H7" s="639"/>
      <c r="I7" s="639"/>
      <c r="J7" s="639"/>
      <c r="K7" s="639"/>
      <c r="L7" s="639"/>
      <c r="M7" s="639"/>
      <c r="N7" s="639"/>
      <c r="O7" s="639"/>
      <c r="P7" s="639"/>
      <c r="Q7" s="640"/>
      <c r="R7" s="641">
        <v>1111</v>
      </c>
      <c r="S7" s="642"/>
      <c r="T7" s="642"/>
      <c r="U7" s="642"/>
      <c r="V7" s="642"/>
      <c r="W7" s="642"/>
      <c r="X7" s="642"/>
      <c r="Y7" s="643"/>
      <c r="Z7" s="644">
        <v>0</v>
      </c>
      <c r="AA7" s="644"/>
      <c r="AB7" s="644"/>
      <c r="AC7" s="644"/>
      <c r="AD7" s="645">
        <v>1111</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217914</v>
      </c>
      <c r="BH7" s="642"/>
      <c r="BI7" s="642"/>
      <c r="BJ7" s="642"/>
      <c r="BK7" s="642"/>
      <c r="BL7" s="642"/>
      <c r="BM7" s="642"/>
      <c r="BN7" s="643"/>
      <c r="BO7" s="644">
        <v>35.9</v>
      </c>
      <c r="BP7" s="644"/>
      <c r="BQ7" s="644"/>
      <c r="BR7" s="644"/>
      <c r="BS7" s="645">
        <v>3227</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817528</v>
      </c>
      <c r="CS7" s="642"/>
      <c r="CT7" s="642"/>
      <c r="CU7" s="642"/>
      <c r="CV7" s="642"/>
      <c r="CW7" s="642"/>
      <c r="CX7" s="642"/>
      <c r="CY7" s="643"/>
      <c r="CZ7" s="644">
        <v>23.2</v>
      </c>
      <c r="DA7" s="644"/>
      <c r="DB7" s="644"/>
      <c r="DC7" s="644"/>
      <c r="DD7" s="650">
        <v>102945</v>
      </c>
      <c r="DE7" s="642"/>
      <c r="DF7" s="642"/>
      <c r="DG7" s="642"/>
      <c r="DH7" s="642"/>
      <c r="DI7" s="642"/>
      <c r="DJ7" s="642"/>
      <c r="DK7" s="642"/>
      <c r="DL7" s="642"/>
      <c r="DM7" s="642"/>
      <c r="DN7" s="642"/>
      <c r="DO7" s="642"/>
      <c r="DP7" s="643"/>
      <c r="DQ7" s="650">
        <v>755658</v>
      </c>
      <c r="DR7" s="642"/>
      <c r="DS7" s="642"/>
      <c r="DT7" s="642"/>
      <c r="DU7" s="642"/>
      <c r="DV7" s="642"/>
      <c r="DW7" s="642"/>
      <c r="DX7" s="642"/>
      <c r="DY7" s="642"/>
      <c r="DZ7" s="642"/>
      <c r="EA7" s="642"/>
      <c r="EB7" s="642"/>
      <c r="EC7" s="651"/>
    </row>
    <row r="8" spans="2:143" ht="11.25" customHeight="1">
      <c r="B8" s="638" t="s">
        <v>234</v>
      </c>
      <c r="C8" s="639"/>
      <c r="D8" s="639"/>
      <c r="E8" s="639"/>
      <c r="F8" s="639"/>
      <c r="G8" s="639"/>
      <c r="H8" s="639"/>
      <c r="I8" s="639"/>
      <c r="J8" s="639"/>
      <c r="K8" s="639"/>
      <c r="L8" s="639"/>
      <c r="M8" s="639"/>
      <c r="N8" s="639"/>
      <c r="O8" s="639"/>
      <c r="P8" s="639"/>
      <c r="Q8" s="640"/>
      <c r="R8" s="641">
        <v>1895</v>
      </c>
      <c r="S8" s="642"/>
      <c r="T8" s="642"/>
      <c r="U8" s="642"/>
      <c r="V8" s="642"/>
      <c r="W8" s="642"/>
      <c r="X8" s="642"/>
      <c r="Y8" s="643"/>
      <c r="Z8" s="644">
        <v>0.1</v>
      </c>
      <c r="AA8" s="644"/>
      <c r="AB8" s="644"/>
      <c r="AC8" s="644"/>
      <c r="AD8" s="645">
        <v>1895</v>
      </c>
      <c r="AE8" s="645"/>
      <c r="AF8" s="645"/>
      <c r="AG8" s="645"/>
      <c r="AH8" s="645"/>
      <c r="AI8" s="645"/>
      <c r="AJ8" s="645"/>
      <c r="AK8" s="645"/>
      <c r="AL8" s="646">
        <v>0.1</v>
      </c>
      <c r="AM8" s="647"/>
      <c r="AN8" s="647"/>
      <c r="AO8" s="648"/>
      <c r="AP8" s="638" t="s">
        <v>235</v>
      </c>
      <c r="AQ8" s="639"/>
      <c r="AR8" s="639"/>
      <c r="AS8" s="639"/>
      <c r="AT8" s="639"/>
      <c r="AU8" s="639"/>
      <c r="AV8" s="639"/>
      <c r="AW8" s="639"/>
      <c r="AX8" s="639"/>
      <c r="AY8" s="639"/>
      <c r="AZ8" s="639"/>
      <c r="BA8" s="639"/>
      <c r="BB8" s="639"/>
      <c r="BC8" s="639"/>
      <c r="BD8" s="639"/>
      <c r="BE8" s="639"/>
      <c r="BF8" s="640"/>
      <c r="BG8" s="641">
        <v>8347</v>
      </c>
      <c r="BH8" s="642"/>
      <c r="BI8" s="642"/>
      <c r="BJ8" s="642"/>
      <c r="BK8" s="642"/>
      <c r="BL8" s="642"/>
      <c r="BM8" s="642"/>
      <c r="BN8" s="643"/>
      <c r="BO8" s="644">
        <v>1.4</v>
      </c>
      <c r="BP8" s="644"/>
      <c r="BQ8" s="644"/>
      <c r="BR8" s="644"/>
      <c r="BS8" s="650" t="s">
        <v>127</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608526</v>
      </c>
      <c r="CS8" s="642"/>
      <c r="CT8" s="642"/>
      <c r="CU8" s="642"/>
      <c r="CV8" s="642"/>
      <c r="CW8" s="642"/>
      <c r="CX8" s="642"/>
      <c r="CY8" s="643"/>
      <c r="CZ8" s="644">
        <v>17.2</v>
      </c>
      <c r="DA8" s="644"/>
      <c r="DB8" s="644"/>
      <c r="DC8" s="644"/>
      <c r="DD8" s="650">
        <v>291</v>
      </c>
      <c r="DE8" s="642"/>
      <c r="DF8" s="642"/>
      <c r="DG8" s="642"/>
      <c r="DH8" s="642"/>
      <c r="DI8" s="642"/>
      <c r="DJ8" s="642"/>
      <c r="DK8" s="642"/>
      <c r="DL8" s="642"/>
      <c r="DM8" s="642"/>
      <c r="DN8" s="642"/>
      <c r="DO8" s="642"/>
      <c r="DP8" s="643"/>
      <c r="DQ8" s="650">
        <v>399921</v>
      </c>
      <c r="DR8" s="642"/>
      <c r="DS8" s="642"/>
      <c r="DT8" s="642"/>
      <c r="DU8" s="642"/>
      <c r="DV8" s="642"/>
      <c r="DW8" s="642"/>
      <c r="DX8" s="642"/>
      <c r="DY8" s="642"/>
      <c r="DZ8" s="642"/>
      <c r="EA8" s="642"/>
      <c r="EB8" s="642"/>
      <c r="EC8" s="651"/>
    </row>
    <row r="9" spans="2:143" ht="11.25" customHeight="1">
      <c r="B9" s="638" t="s">
        <v>237</v>
      </c>
      <c r="C9" s="639"/>
      <c r="D9" s="639"/>
      <c r="E9" s="639"/>
      <c r="F9" s="639"/>
      <c r="G9" s="639"/>
      <c r="H9" s="639"/>
      <c r="I9" s="639"/>
      <c r="J9" s="639"/>
      <c r="K9" s="639"/>
      <c r="L9" s="639"/>
      <c r="M9" s="639"/>
      <c r="N9" s="639"/>
      <c r="O9" s="639"/>
      <c r="P9" s="639"/>
      <c r="Q9" s="640"/>
      <c r="R9" s="641">
        <v>1599</v>
      </c>
      <c r="S9" s="642"/>
      <c r="T9" s="642"/>
      <c r="U9" s="642"/>
      <c r="V9" s="642"/>
      <c r="W9" s="642"/>
      <c r="X9" s="642"/>
      <c r="Y9" s="643"/>
      <c r="Z9" s="644">
        <v>0</v>
      </c>
      <c r="AA9" s="644"/>
      <c r="AB9" s="644"/>
      <c r="AC9" s="644"/>
      <c r="AD9" s="645">
        <v>1599</v>
      </c>
      <c r="AE9" s="645"/>
      <c r="AF9" s="645"/>
      <c r="AG9" s="645"/>
      <c r="AH9" s="645"/>
      <c r="AI9" s="645"/>
      <c r="AJ9" s="645"/>
      <c r="AK9" s="645"/>
      <c r="AL9" s="646">
        <v>0.1</v>
      </c>
      <c r="AM9" s="647"/>
      <c r="AN9" s="647"/>
      <c r="AO9" s="648"/>
      <c r="AP9" s="638" t="s">
        <v>238</v>
      </c>
      <c r="AQ9" s="639"/>
      <c r="AR9" s="639"/>
      <c r="AS9" s="639"/>
      <c r="AT9" s="639"/>
      <c r="AU9" s="639"/>
      <c r="AV9" s="639"/>
      <c r="AW9" s="639"/>
      <c r="AX9" s="639"/>
      <c r="AY9" s="639"/>
      <c r="AZ9" s="639"/>
      <c r="BA9" s="639"/>
      <c r="BB9" s="639"/>
      <c r="BC9" s="639"/>
      <c r="BD9" s="639"/>
      <c r="BE9" s="639"/>
      <c r="BF9" s="640"/>
      <c r="BG9" s="641">
        <v>182420</v>
      </c>
      <c r="BH9" s="642"/>
      <c r="BI9" s="642"/>
      <c r="BJ9" s="642"/>
      <c r="BK9" s="642"/>
      <c r="BL9" s="642"/>
      <c r="BM9" s="642"/>
      <c r="BN9" s="643"/>
      <c r="BO9" s="644">
        <v>30.1</v>
      </c>
      <c r="BP9" s="644"/>
      <c r="BQ9" s="644"/>
      <c r="BR9" s="644"/>
      <c r="BS9" s="650" t="s">
        <v>172</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152038</v>
      </c>
      <c r="CS9" s="642"/>
      <c r="CT9" s="642"/>
      <c r="CU9" s="642"/>
      <c r="CV9" s="642"/>
      <c r="CW9" s="642"/>
      <c r="CX9" s="642"/>
      <c r="CY9" s="643"/>
      <c r="CZ9" s="644">
        <v>4.3</v>
      </c>
      <c r="DA9" s="644"/>
      <c r="DB9" s="644"/>
      <c r="DC9" s="644"/>
      <c r="DD9" s="650" t="s">
        <v>127</v>
      </c>
      <c r="DE9" s="642"/>
      <c r="DF9" s="642"/>
      <c r="DG9" s="642"/>
      <c r="DH9" s="642"/>
      <c r="DI9" s="642"/>
      <c r="DJ9" s="642"/>
      <c r="DK9" s="642"/>
      <c r="DL9" s="642"/>
      <c r="DM9" s="642"/>
      <c r="DN9" s="642"/>
      <c r="DO9" s="642"/>
      <c r="DP9" s="643"/>
      <c r="DQ9" s="650">
        <v>148427</v>
      </c>
      <c r="DR9" s="642"/>
      <c r="DS9" s="642"/>
      <c r="DT9" s="642"/>
      <c r="DU9" s="642"/>
      <c r="DV9" s="642"/>
      <c r="DW9" s="642"/>
      <c r="DX9" s="642"/>
      <c r="DY9" s="642"/>
      <c r="DZ9" s="642"/>
      <c r="EA9" s="642"/>
      <c r="EB9" s="642"/>
      <c r="EC9" s="651"/>
    </row>
    <row r="10" spans="2:143" ht="11.25" customHeight="1">
      <c r="B10" s="638" t="s">
        <v>240</v>
      </c>
      <c r="C10" s="639"/>
      <c r="D10" s="639"/>
      <c r="E10" s="639"/>
      <c r="F10" s="639"/>
      <c r="G10" s="639"/>
      <c r="H10" s="639"/>
      <c r="I10" s="639"/>
      <c r="J10" s="639"/>
      <c r="K10" s="639"/>
      <c r="L10" s="639"/>
      <c r="M10" s="639"/>
      <c r="N10" s="639"/>
      <c r="O10" s="639"/>
      <c r="P10" s="639"/>
      <c r="Q10" s="640"/>
      <c r="R10" s="641" t="s">
        <v>172</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172</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10881</v>
      </c>
      <c r="BH10" s="642"/>
      <c r="BI10" s="642"/>
      <c r="BJ10" s="642"/>
      <c r="BK10" s="642"/>
      <c r="BL10" s="642"/>
      <c r="BM10" s="642"/>
      <c r="BN10" s="643"/>
      <c r="BO10" s="644">
        <v>1.8</v>
      </c>
      <c r="BP10" s="644"/>
      <c r="BQ10" s="644"/>
      <c r="BR10" s="644"/>
      <c r="BS10" s="650" t="s">
        <v>127</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11048</v>
      </c>
      <c r="CS10" s="642"/>
      <c r="CT10" s="642"/>
      <c r="CU10" s="642"/>
      <c r="CV10" s="642"/>
      <c r="CW10" s="642"/>
      <c r="CX10" s="642"/>
      <c r="CY10" s="643"/>
      <c r="CZ10" s="644">
        <v>0.3</v>
      </c>
      <c r="DA10" s="644"/>
      <c r="DB10" s="644"/>
      <c r="DC10" s="644"/>
      <c r="DD10" s="650" t="s">
        <v>243</v>
      </c>
      <c r="DE10" s="642"/>
      <c r="DF10" s="642"/>
      <c r="DG10" s="642"/>
      <c r="DH10" s="642"/>
      <c r="DI10" s="642"/>
      <c r="DJ10" s="642"/>
      <c r="DK10" s="642"/>
      <c r="DL10" s="642"/>
      <c r="DM10" s="642"/>
      <c r="DN10" s="642"/>
      <c r="DO10" s="642"/>
      <c r="DP10" s="643"/>
      <c r="DQ10" s="650">
        <v>1048</v>
      </c>
      <c r="DR10" s="642"/>
      <c r="DS10" s="642"/>
      <c r="DT10" s="642"/>
      <c r="DU10" s="642"/>
      <c r="DV10" s="642"/>
      <c r="DW10" s="642"/>
      <c r="DX10" s="642"/>
      <c r="DY10" s="642"/>
      <c r="DZ10" s="642"/>
      <c r="EA10" s="642"/>
      <c r="EB10" s="642"/>
      <c r="EC10" s="651"/>
    </row>
    <row r="11" spans="2:143" ht="11.25" customHeight="1">
      <c r="B11" s="638" t="s">
        <v>244</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127</v>
      </c>
      <c r="AA11" s="644"/>
      <c r="AB11" s="644"/>
      <c r="AC11" s="644"/>
      <c r="AD11" s="645" t="s">
        <v>127</v>
      </c>
      <c r="AE11" s="645"/>
      <c r="AF11" s="645"/>
      <c r="AG11" s="645"/>
      <c r="AH11" s="645"/>
      <c r="AI11" s="645"/>
      <c r="AJ11" s="645"/>
      <c r="AK11" s="645"/>
      <c r="AL11" s="646" t="s">
        <v>127</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16266</v>
      </c>
      <c r="BH11" s="642"/>
      <c r="BI11" s="642"/>
      <c r="BJ11" s="642"/>
      <c r="BK11" s="642"/>
      <c r="BL11" s="642"/>
      <c r="BM11" s="642"/>
      <c r="BN11" s="643"/>
      <c r="BO11" s="644">
        <v>2.7</v>
      </c>
      <c r="BP11" s="644"/>
      <c r="BQ11" s="644"/>
      <c r="BR11" s="644"/>
      <c r="BS11" s="650">
        <v>3227</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160091</v>
      </c>
      <c r="CS11" s="642"/>
      <c r="CT11" s="642"/>
      <c r="CU11" s="642"/>
      <c r="CV11" s="642"/>
      <c r="CW11" s="642"/>
      <c r="CX11" s="642"/>
      <c r="CY11" s="643"/>
      <c r="CZ11" s="644">
        <v>4.5</v>
      </c>
      <c r="DA11" s="644"/>
      <c r="DB11" s="644"/>
      <c r="DC11" s="644"/>
      <c r="DD11" s="650">
        <v>60128</v>
      </c>
      <c r="DE11" s="642"/>
      <c r="DF11" s="642"/>
      <c r="DG11" s="642"/>
      <c r="DH11" s="642"/>
      <c r="DI11" s="642"/>
      <c r="DJ11" s="642"/>
      <c r="DK11" s="642"/>
      <c r="DL11" s="642"/>
      <c r="DM11" s="642"/>
      <c r="DN11" s="642"/>
      <c r="DO11" s="642"/>
      <c r="DP11" s="643"/>
      <c r="DQ11" s="650">
        <v>103965</v>
      </c>
      <c r="DR11" s="642"/>
      <c r="DS11" s="642"/>
      <c r="DT11" s="642"/>
      <c r="DU11" s="642"/>
      <c r="DV11" s="642"/>
      <c r="DW11" s="642"/>
      <c r="DX11" s="642"/>
      <c r="DY11" s="642"/>
      <c r="DZ11" s="642"/>
      <c r="EA11" s="642"/>
      <c r="EB11" s="642"/>
      <c r="EC11" s="651"/>
    </row>
    <row r="12" spans="2:143" ht="11.25" customHeight="1">
      <c r="B12" s="638" t="s">
        <v>247</v>
      </c>
      <c r="C12" s="639"/>
      <c r="D12" s="639"/>
      <c r="E12" s="639"/>
      <c r="F12" s="639"/>
      <c r="G12" s="639"/>
      <c r="H12" s="639"/>
      <c r="I12" s="639"/>
      <c r="J12" s="639"/>
      <c r="K12" s="639"/>
      <c r="L12" s="639"/>
      <c r="M12" s="639"/>
      <c r="N12" s="639"/>
      <c r="O12" s="639"/>
      <c r="P12" s="639"/>
      <c r="Q12" s="640"/>
      <c r="R12" s="641">
        <v>78321</v>
      </c>
      <c r="S12" s="642"/>
      <c r="T12" s="642"/>
      <c r="U12" s="642"/>
      <c r="V12" s="642"/>
      <c r="W12" s="642"/>
      <c r="X12" s="642"/>
      <c r="Y12" s="643"/>
      <c r="Z12" s="644">
        <v>2.1</v>
      </c>
      <c r="AA12" s="644"/>
      <c r="AB12" s="644"/>
      <c r="AC12" s="644"/>
      <c r="AD12" s="645">
        <v>78321</v>
      </c>
      <c r="AE12" s="645"/>
      <c r="AF12" s="645"/>
      <c r="AG12" s="645"/>
      <c r="AH12" s="645"/>
      <c r="AI12" s="645"/>
      <c r="AJ12" s="645"/>
      <c r="AK12" s="645"/>
      <c r="AL12" s="646">
        <v>3.8</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364176</v>
      </c>
      <c r="BH12" s="642"/>
      <c r="BI12" s="642"/>
      <c r="BJ12" s="642"/>
      <c r="BK12" s="642"/>
      <c r="BL12" s="642"/>
      <c r="BM12" s="642"/>
      <c r="BN12" s="643"/>
      <c r="BO12" s="644">
        <v>60</v>
      </c>
      <c r="BP12" s="644"/>
      <c r="BQ12" s="644"/>
      <c r="BR12" s="644"/>
      <c r="BS12" s="650" t="s">
        <v>127</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107086</v>
      </c>
      <c r="CS12" s="642"/>
      <c r="CT12" s="642"/>
      <c r="CU12" s="642"/>
      <c r="CV12" s="642"/>
      <c r="CW12" s="642"/>
      <c r="CX12" s="642"/>
      <c r="CY12" s="643"/>
      <c r="CZ12" s="644">
        <v>3</v>
      </c>
      <c r="DA12" s="644"/>
      <c r="DB12" s="644"/>
      <c r="DC12" s="644"/>
      <c r="DD12" s="650">
        <v>7868</v>
      </c>
      <c r="DE12" s="642"/>
      <c r="DF12" s="642"/>
      <c r="DG12" s="642"/>
      <c r="DH12" s="642"/>
      <c r="DI12" s="642"/>
      <c r="DJ12" s="642"/>
      <c r="DK12" s="642"/>
      <c r="DL12" s="642"/>
      <c r="DM12" s="642"/>
      <c r="DN12" s="642"/>
      <c r="DO12" s="642"/>
      <c r="DP12" s="643"/>
      <c r="DQ12" s="650">
        <v>83032</v>
      </c>
      <c r="DR12" s="642"/>
      <c r="DS12" s="642"/>
      <c r="DT12" s="642"/>
      <c r="DU12" s="642"/>
      <c r="DV12" s="642"/>
      <c r="DW12" s="642"/>
      <c r="DX12" s="642"/>
      <c r="DY12" s="642"/>
      <c r="DZ12" s="642"/>
      <c r="EA12" s="642"/>
      <c r="EB12" s="642"/>
      <c r="EC12" s="651"/>
    </row>
    <row r="13" spans="2:143" ht="11.25" customHeight="1">
      <c r="B13" s="638" t="s">
        <v>250</v>
      </c>
      <c r="C13" s="639"/>
      <c r="D13" s="639"/>
      <c r="E13" s="639"/>
      <c r="F13" s="639"/>
      <c r="G13" s="639"/>
      <c r="H13" s="639"/>
      <c r="I13" s="639"/>
      <c r="J13" s="639"/>
      <c r="K13" s="639"/>
      <c r="L13" s="639"/>
      <c r="M13" s="639"/>
      <c r="N13" s="639"/>
      <c r="O13" s="639"/>
      <c r="P13" s="639"/>
      <c r="Q13" s="640"/>
      <c r="R13" s="641" t="s">
        <v>172</v>
      </c>
      <c r="S13" s="642"/>
      <c r="T13" s="642"/>
      <c r="U13" s="642"/>
      <c r="V13" s="642"/>
      <c r="W13" s="642"/>
      <c r="X13" s="642"/>
      <c r="Y13" s="643"/>
      <c r="Z13" s="644" t="s">
        <v>127</v>
      </c>
      <c r="AA13" s="644"/>
      <c r="AB13" s="644"/>
      <c r="AC13" s="644"/>
      <c r="AD13" s="645" t="s">
        <v>127</v>
      </c>
      <c r="AE13" s="645"/>
      <c r="AF13" s="645"/>
      <c r="AG13" s="645"/>
      <c r="AH13" s="645"/>
      <c r="AI13" s="645"/>
      <c r="AJ13" s="645"/>
      <c r="AK13" s="645"/>
      <c r="AL13" s="646" t="s">
        <v>127</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364176</v>
      </c>
      <c r="BH13" s="642"/>
      <c r="BI13" s="642"/>
      <c r="BJ13" s="642"/>
      <c r="BK13" s="642"/>
      <c r="BL13" s="642"/>
      <c r="BM13" s="642"/>
      <c r="BN13" s="643"/>
      <c r="BO13" s="644">
        <v>60</v>
      </c>
      <c r="BP13" s="644"/>
      <c r="BQ13" s="644"/>
      <c r="BR13" s="644"/>
      <c r="BS13" s="650" t="s">
        <v>243</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514984</v>
      </c>
      <c r="CS13" s="642"/>
      <c r="CT13" s="642"/>
      <c r="CU13" s="642"/>
      <c r="CV13" s="642"/>
      <c r="CW13" s="642"/>
      <c r="CX13" s="642"/>
      <c r="CY13" s="643"/>
      <c r="CZ13" s="644">
        <v>14.6</v>
      </c>
      <c r="DA13" s="644"/>
      <c r="DB13" s="644"/>
      <c r="DC13" s="644"/>
      <c r="DD13" s="650">
        <v>211287</v>
      </c>
      <c r="DE13" s="642"/>
      <c r="DF13" s="642"/>
      <c r="DG13" s="642"/>
      <c r="DH13" s="642"/>
      <c r="DI13" s="642"/>
      <c r="DJ13" s="642"/>
      <c r="DK13" s="642"/>
      <c r="DL13" s="642"/>
      <c r="DM13" s="642"/>
      <c r="DN13" s="642"/>
      <c r="DO13" s="642"/>
      <c r="DP13" s="643"/>
      <c r="DQ13" s="650">
        <v>313997</v>
      </c>
      <c r="DR13" s="642"/>
      <c r="DS13" s="642"/>
      <c r="DT13" s="642"/>
      <c r="DU13" s="642"/>
      <c r="DV13" s="642"/>
      <c r="DW13" s="642"/>
      <c r="DX13" s="642"/>
      <c r="DY13" s="642"/>
      <c r="DZ13" s="642"/>
      <c r="EA13" s="642"/>
      <c r="EB13" s="642"/>
      <c r="EC13" s="651"/>
    </row>
    <row r="14" spans="2:143" ht="11.25" customHeight="1">
      <c r="B14" s="638" t="s">
        <v>253</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127</v>
      </c>
      <c r="AA14" s="644"/>
      <c r="AB14" s="644"/>
      <c r="AC14" s="644"/>
      <c r="AD14" s="645" t="s">
        <v>243</v>
      </c>
      <c r="AE14" s="645"/>
      <c r="AF14" s="645"/>
      <c r="AG14" s="645"/>
      <c r="AH14" s="645"/>
      <c r="AI14" s="645"/>
      <c r="AJ14" s="645"/>
      <c r="AK14" s="645"/>
      <c r="AL14" s="646" t="s">
        <v>172</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19422</v>
      </c>
      <c r="BH14" s="642"/>
      <c r="BI14" s="642"/>
      <c r="BJ14" s="642"/>
      <c r="BK14" s="642"/>
      <c r="BL14" s="642"/>
      <c r="BM14" s="642"/>
      <c r="BN14" s="643"/>
      <c r="BO14" s="644">
        <v>3.2</v>
      </c>
      <c r="BP14" s="644"/>
      <c r="BQ14" s="644"/>
      <c r="BR14" s="644"/>
      <c r="BS14" s="650" t="s">
        <v>127</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121041</v>
      </c>
      <c r="CS14" s="642"/>
      <c r="CT14" s="642"/>
      <c r="CU14" s="642"/>
      <c r="CV14" s="642"/>
      <c r="CW14" s="642"/>
      <c r="CX14" s="642"/>
      <c r="CY14" s="643"/>
      <c r="CZ14" s="644">
        <v>3.4</v>
      </c>
      <c r="DA14" s="644"/>
      <c r="DB14" s="644"/>
      <c r="DC14" s="644"/>
      <c r="DD14" s="650">
        <v>15656</v>
      </c>
      <c r="DE14" s="642"/>
      <c r="DF14" s="642"/>
      <c r="DG14" s="642"/>
      <c r="DH14" s="642"/>
      <c r="DI14" s="642"/>
      <c r="DJ14" s="642"/>
      <c r="DK14" s="642"/>
      <c r="DL14" s="642"/>
      <c r="DM14" s="642"/>
      <c r="DN14" s="642"/>
      <c r="DO14" s="642"/>
      <c r="DP14" s="643"/>
      <c r="DQ14" s="650">
        <v>111745</v>
      </c>
      <c r="DR14" s="642"/>
      <c r="DS14" s="642"/>
      <c r="DT14" s="642"/>
      <c r="DU14" s="642"/>
      <c r="DV14" s="642"/>
      <c r="DW14" s="642"/>
      <c r="DX14" s="642"/>
      <c r="DY14" s="642"/>
      <c r="DZ14" s="642"/>
      <c r="EA14" s="642"/>
      <c r="EB14" s="642"/>
      <c r="EC14" s="651"/>
    </row>
    <row r="15" spans="2:143" ht="11.25" customHeight="1">
      <c r="B15" s="638" t="s">
        <v>256</v>
      </c>
      <c r="C15" s="639"/>
      <c r="D15" s="639"/>
      <c r="E15" s="639"/>
      <c r="F15" s="639"/>
      <c r="G15" s="639"/>
      <c r="H15" s="639"/>
      <c r="I15" s="639"/>
      <c r="J15" s="639"/>
      <c r="K15" s="639"/>
      <c r="L15" s="639"/>
      <c r="M15" s="639"/>
      <c r="N15" s="639"/>
      <c r="O15" s="639"/>
      <c r="P15" s="639"/>
      <c r="Q15" s="640"/>
      <c r="R15" s="641">
        <v>7596</v>
      </c>
      <c r="S15" s="642"/>
      <c r="T15" s="642"/>
      <c r="U15" s="642"/>
      <c r="V15" s="642"/>
      <c r="W15" s="642"/>
      <c r="X15" s="642"/>
      <c r="Y15" s="643"/>
      <c r="Z15" s="644">
        <v>0.2</v>
      </c>
      <c r="AA15" s="644"/>
      <c r="AB15" s="644"/>
      <c r="AC15" s="644"/>
      <c r="AD15" s="645">
        <v>7596</v>
      </c>
      <c r="AE15" s="645"/>
      <c r="AF15" s="645"/>
      <c r="AG15" s="645"/>
      <c r="AH15" s="645"/>
      <c r="AI15" s="645"/>
      <c r="AJ15" s="645"/>
      <c r="AK15" s="645"/>
      <c r="AL15" s="646">
        <v>0.4</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5196</v>
      </c>
      <c r="BH15" s="642"/>
      <c r="BI15" s="642"/>
      <c r="BJ15" s="642"/>
      <c r="BK15" s="642"/>
      <c r="BL15" s="642"/>
      <c r="BM15" s="642"/>
      <c r="BN15" s="643"/>
      <c r="BO15" s="644">
        <v>0.9</v>
      </c>
      <c r="BP15" s="644"/>
      <c r="BQ15" s="644"/>
      <c r="BR15" s="644"/>
      <c r="BS15" s="650" t="s">
        <v>127</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248545</v>
      </c>
      <c r="CS15" s="642"/>
      <c r="CT15" s="642"/>
      <c r="CU15" s="642"/>
      <c r="CV15" s="642"/>
      <c r="CW15" s="642"/>
      <c r="CX15" s="642"/>
      <c r="CY15" s="643"/>
      <c r="CZ15" s="644">
        <v>7</v>
      </c>
      <c r="DA15" s="644"/>
      <c r="DB15" s="644"/>
      <c r="DC15" s="644"/>
      <c r="DD15" s="650" t="s">
        <v>127</v>
      </c>
      <c r="DE15" s="642"/>
      <c r="DF15" s="642"/>
      <c r="DG15" s="642"/>
      <c r="DH15" s="642"/>
      <c r="DI15" s="642"/>
      <c r="DJ15" s="642"/>
      <c r="DK15" s="642"/>
      <c r="DL15" s="642"/>
      <c r="DM15" s="642"/>
      <c r="DN15" s="642"/>
      <c r="DO15" s="642"/>
      <c r="DP15" s="643"/>
      <c r="DQ15" s="650">
        <v>243089</v>
      </c>
      <c r="DR15" s="642"/>
      <c r="DS15" s="642"/>
      <c r="DT15" s="642"/>
      <c r="DU15" s="642"/>
      <c r="DV15" s="642"/>
      <c r="DW15" s="642"/>
      <c r="DX15" s="642"/>
      <c r="DY15" s="642"/>
      <c r="DZ15" s="642"/>
      <c r="EA15" s="642"/>
      <c r="EB15" s="642"/>
      <c r="EC15" s="651"/>
    </row>
    <row r="16" spans="2:143" ht="11.25" customHeight="1">
      <c r="B16" s="638" t="s">
        <v>259</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243</v>
      </c>
      <c r="AA16" s="644"/>
      <c r="AB16" s="644"/>
      <c r="AC16" s="644"/>
      <c r="AD16" s="645" t="s">
        <v>127</v>
      </c>
      <c r="AE16" s="645"/>
      <c r="AF16" s="645"/>
      <c r="AG16" s="645"/>
      <c r="AH16" s="645"/>
      <c r="AI16" s="645"/>
      <c r="AJ16" s="645"/>
      <c r="AK16" s="645"/>
      <c r="AL16" s="646" t="s">
        <v>172</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127</v>
      </c>
      <c r="BP16" s="644"/>
      <c r="BQ16" s="644"/>
      <c r="BR16" s="644"/>
      <c r="BS16" s="650" t="s">
        <v>127</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18974</v>
      </c>
      <c r="CS16" s="642"/>
      <c r="CT16" s="642"/>
      <c r="CU16" s="642"/>
      <c r="CV16" s="642"/>
      <c r="CW16" s="642"/>
      <c r="CX16" s="642"/>
      <c r="CY16" s="643"/>
      <c r="CZ16" s="644">
        <v>0.5</v>
      </c>
      <c r="DA16" s="644"/>
      <c r="DB16" s="644"/>
      <c r="DC16" s="644"/>
      <c r="DD16" s="650" t="s">
        <v>127</v>
      </c>
      <c r="DE16" s="642"/>
      <c r="DF16" s="642"/>
      <c r="DG16" s="642"/>
      <c r="DH16" s="642"/>
      <c r="DI16" s="642"/>
      <c r="DJ16" s="642"/>
      <c r="DK16" s="642"/>
      <c r="DL16" s="642"/>
      <c r="DM16" s="642"/>
      <c r="DN16" s="642"/>
      <c r="DO16" s="642"/>
      <c r="DP16" s="643"/>
      <c r="DQ16" s="650">
        <v>1558</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2987</v>
      </c>
      <c r="S17" s="642"/>
      <c r="T17" s="642"/>
      <c r="U17" s="642"/>
      <c r="V17" s="642"/>
      <c r="W17" s="642"/>
      <c r="X17" s="642"/>
      <c r="Y17" s="643"/>
      <c r="Z17" s="644">
        <v>0.1</v>
      </c>
      <c r="AA17" s="644"/>
      <c r="AB17" s="644"/>
      <c r="AC17" s="644"/>
      <c r="AD17" s="645">
        <v>2987</v>
      </c>
      <c r="AE17" s="645"/>
      <c r="AF17" s="645"/>
      <c r="AG17" s="645"/>
      <c r="AH17" s="645"/>
      <c r="AI17" s="645"/>
      <c r="AJ17" s="645"/>
      <c r="AK17" s="645"/>
      <c r="AL17" s="646">
        <v>0.1</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243</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727680</v>
      </c>
      <c r="CS17" s="642"/>
      <c r="CT17" s="642"/>
      <c r="CU17" s="642"/>
      <c r="CV17" s="642"/>
      <c r="CW17" s="642"/>
      <c r="CX17" s="642"/>
      <c r="CY17" s="643"/>
      <c r="CZ17" s="644">
        <v>20.6</v>
      </c>
      <c r="DA17" s="644"/>
      <c r="DB17" s="644"/>
      <c r="DC17" s="644"/>
      <c r="DD17" s="650" t="s">
        <v>243</v>
      </c>
      <c r="DE17" s="642"/>
      <c r="DF17" s="642"/>
      <c r="DG17" s="642"/>
      <c r="DH17" s="642"/>
      <c r="DI17" s="642"/>
      <c r="DJ17" s="642"/>
      <c r="DK17" s="642"/>
      <c r="DL17" s="642"/>
      <c r="DM17" s="642"/>
      <c r="DN17" s="642"/>
      <c r="DO17" s="642"/>
      <c r="DP17" s="643"/>
      <c r="DQ17" s="650">
        <v>198880</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1449454</v>
      </c>
      <c r="S18" s="642"/>
      <c r="T18" s="642"/>
      <c r="U18" s="642"/>
      <c r="V18" s="642"/>
      <c r="W18" s="642"/>
      <c r="X18" s="642"/>
      <c r="Y18" s="643"/>
      <c r="Z18" s="644">
        <v>39.200000000000003</v>
      </c>
      <c r="AA18" s="644"/>
      <c r="AB18" s="644"/>
      <c r="AC18" s="644"/>
      <c r="AD18" s="645">
        <v>1317047</v>
      </c>
      <c r="AE18" s="645"/>
      <c r="AF18" s="645"/>
      <c r="AG18" s="645"/>
      <c r="AH18" s="645"/>
      <c r="AI18" s="645"/>
      <c r="AJ18" s="645"/>
      <c r="AK18" s="645"/>
      <c r="AL18" s="646">
        <v>64.2</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172</v>
      </c>
      <c r="BP18" s="644"/>
      <c r="BQ18" s="644"/>
      <c r="BR18" s="644"/>
      <c r="BS18" s="650" t="s">
        <v>127</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127</v>
      </c>
      <c r="DA18" s="644"/>
      <c r="DB18" s="644"/>
      <c r="DC18" s="644"/>
      <c r="DD18" s="650" t="s">
        <v>243</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c r="B19" s="638" t="s">
        <v>268</v>
      </c>
      <c r="C19" s="639"/>
      <c r="D19" s="639"/>
      <c r="E19" s="639"/>
      <c r="F19" s="639"/>
      <c r="G19" s="639"/>
      <c r="H19" s="639"/>
      <c r="I19" s="639"/>
      <c r="J19" s="639"/>
      <c r="K19" s="639"/>
      <c r="L19" s="639"/>
      <c r="M19" s="639"/>
      <c r="N19" s="639"/>
      <c r="O19" s="639"/>
      <c r="P19" s="639"/>
      <c r="Q19" s="640"/>
      <c r="R19" s="641">
        <v>1317047</v>
      </c>
      <c r="S19" s="642"/>
      <c r="T19" s="642"/>
      <c r="U19" s="642"/>
      <c r="V19" s="642"/>
      <c r="W19" s="642"/>
      <c r="X19" s="642"/>
      <c r="Y19" s="643"/>
      <c r="Z19" s="644">
        <v>35.6</v>
      </c>
      <c r="AA19" s="644"/>
      <c r="AB19" s="644"/>
      <c r="AC19" s="644"/>
      <c r="AD19" s="645">
        <v>1317047</v>
      </c>
      <c r="AE19" s="645"/>
      <c r="AF19" s="645"/>
      <c r="AG19" s="645"/>
      <c r="AH19" s="645"/>
      <c r="AI19" s="645"/>
      <c r="AJ19" s="645"/>
      <c r="AK19" s="645"/>
      <c r="AL19" s="646">
        <v>64.2</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127</v>
      </c>
      <c r="BH19" s="642"/>
      <c r="BI19" s="642"/>
      <c r="BJ19" s="642"/>
      <c r="BK19" s="642"/>
      <c r="BL19" s="642"/>
      <c r="BM19" s="642"/>
      <c r="BN19" s="643"/>
      <c r="BO19" s="644" t="s">
        <v>243</v>
      </c>
      <c r="BP19" s="644"/>
      <c r="BQ19" s="644"/>
      <c r="BR19" s="644"/>
      <c r="BS19" s="650" t="s">
        <v>127</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243</v>
      </c>
      <c r="DR19" s="642"/>
      <c r="DS19" s="642"/>
      <c r="DT19" s="642"/>
      <c r="DU19" s="642"/>
      <c r="DV19" s="642"/>
      <c r="DW19" s="642"/>
      <c r="DX19" s="642"/>
      <c r="DY19" s="642"/>
      <c r="DZ19" s="642"/>
      <c r="EA19" s="642"/>
      <c r="EB19" s="642"/>
      <c r="EC19" s="651"/>
    </row>
    <row r="20" spans="2:133" ht="11.25" customHeight="1">
      <c r="B20" s="638" t="s">
        <v>271</v>
      </c>
      <c r="C20" s="639"/>
      <c r="D20" s="639"/>
      <c r="E20" s="639"/>
      <c r="F20" s="639"/>
      <c r="G20" s="639"/>
      <c r="H20" s="639"/>
      <c r="I20" s="639"/>
      <c r="J20" s="639"/>
      <c r="K20" s="639"/>
      <c r="L20" s="639"/>
      <c r="M20" s="639"/>
      <c r="N20" s="639"/>
      <c r="O20" s="639"/>
      <c r="P20" s="639"/>
      <c r="Q20" s="640"/>
      <c r="R20" s="641">
        <v>132407</v>
      </c>
      <c r="S20" s="642"/>
      <c r="T20" s="642"/>
      <c r="U20" s="642"/>
      <c r="V20" s="642"/>
      <c r="W20" s="642"/>
      <c r="X20" s="642"/>
      <c r="Y20" s="643"/>
      <c r="Z20" s="644">
        <v>3.6</v>
      </c>
      <c r="AA20" s="644"/>
      <c r="AB20" s="644"/>
      <c r="AC20" s="644"/>
      <c r="AD20" s="645" t="s">
        <v>172</v>
      </c>
      <c r="AE20" s="645"/>
      <c r="AF20" s="645"/>
      <c r="AG20" s="645"/>
      <c r="AH20" s="645"/>
      <c r="AI20" s="645"/>
      <c r="AJ20" s="645"/>
      <c r="AK20" s="645"/>
      <c r="AL20" s="646" t="s">
        <v>127</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127</v>
      </c>
      <c r="BH20" s="642"/>
      <c r="BI20" s="642"/>
      <c r="BJ20" s="642"/>
      <c r="BK20" s="642"/>
      <c r="BL20" s="642"/>
      <c r="BM20" s="642"/>
      <c r="BN20" s="643"/>
      <c r="BO20" s="644" t="s">
        <v>172</v>
      </c>
      <c r="BP20" s="644"/>
      <c r="BQ20" s="644"/>
      <c r="BR20" s="644"/>
      <c r="BS20" s="650" t="s">
        <v>127</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3530936</v>
      </c>
      <c r="CS20" s="642"/>
      <c r="CT20" s="642"/>
      <c r="CU20" s="642"/>
      <c r="CV20" s="642"/>
      <c r="CW20" s="642"/>
      <c r="CX20" s="642"/>
      <c r="CY20" s="643"/>
      <c r="CZ20" s="644">
        <v>100</v>
      </c>
      <c r="DA20" s="644"/>
      <c r="DB20" s="644"/>
      <c r="DC20" s="644"/>
      <c r="DD20" s="650">
        <v>398175</v>
      </c>
      <c r="DE20" s="642"/>
      <c r="DF20" s="642"/>
      <c r="DG20" s="642"/>
      <c r="DH20" s="642"/>
      <c r="DI20" s="642"/>
      <c r="DJ20" s="642"/>
      <c r="DK20" s="642"/>
      <c r="DL20" s="642"/>
      <c r="DM20" s="642"/>
      <c r="DN20" s="642"/>
      <c r="DO20" s="642"/>
      <c r="DP20" s="643"/>
      <c r="DQ20" s="650">
        <v>2404715</v>
      </c>
      <c r="DR20" s="642"/>
      <c r="DS20" s="642"/>
      <c r="DT20" s="642"/>
      <c r="DU20" s="642"/>
      <c r="DV20" s="642"/>
      <c r="DW20" s="642"/>
      <c r="DX20" s="642"/>
      <c r="DY20" s="642"/>
      <c r="DZ20" s="642"/>
      <c r="EA20" s="642"/>
      <c r="EB20" s="642"/>
      <c r="EC20" s="651"/>
    </row>
    <row r="21" spans="2:133" ht="11.25" customHeight="1">
      <c r="B21" s="638" t="s">
        <v>274</v>
      </c>
      <c r="C21" s="639"/>
      <c r="D21" s="639"/>
      <c r="E21" s="639"/>
      <c r="F21" s="639"/>
      <c r="G21" s="639"/>
      <c r="H21" s="639"/>
      <c r="I21" s="639"/>
      <c r="J21" s="639"/>
      <c r="K21" s="639"/>
      <c r="L21" s="639"/>
      <c r="M21" s="639"/>
      <c r="N21" s="639"/>
      <c r="O21" s="639"/>
      <c r="P21" s="639"/>
      <c r="Q21" s="640"/>
      <c r="R21" s="641" t="s">
        <v>243</v>
      </c>
      <c r="S21" s="642"/>
      <c r="T21" s="642"/>
      <c r="U21" s="642"/>
      <c r="V21" s="642"/>
      <c r="W21" s="642"/>
      <c r="X21" s="642"/>
      <c r="Y21" s="643"/>
      <c r="Z21" s="644" t="s">
        <v>127</v>
      </c>
      <c r="AA21" s="644"/>
      <c r="AB21" s="644"/>
      <c r="AC21" s="644"/>
      <c r="AD21" s="645" t="s">
        <v>243</v>
      </c>
      <c r="AE21" s="645"/>
      <c r="AF21" s="645"/>
      <c r="AG21" s="645"/>
      <c r="AH21" s="645"/>
      <c r="AI21" s="645"/>
      <c r="AJ21" s="645"/>
      <c r="AK21" s="645"/>
      <c r="AL21" s="646" t="s">
        <v>127</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127</v>
      </c>
      <c r="BP21" s="644"/>
      <c r="BQ21" s="644"/>
      <c r="BR21" s="644"/>
      <c r="BS21" s="650" t="s">
        <v>172</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276</v>
      </c>
      <c r="C22" s="639"/>
      <c r="D22" s="639"/>
      <c r="E22" s="639"/>
      <c r="F22" s="639"/>
      <c r="G22" s="639"/>
      <c r="H22" s="639"/>
      <c r="I22" s="639"/>
      <c r="J22" s="639"/>
      <c r="K22" s="639"/>
      <c r="L22" s="639"/>
      <c r="M22" s="639"/>
      <c r="N22" s="639"/>
      <c r="O22" s="639"/>
      <c r="P22" s="639"/>
      <c r="Q22" s="640"/>
      <c r="R22" s="641">
        <v>2181673</v>
      </c>
      <c r="S22" s="642"/>
      <c r="T22" s="642"/>
      <c r="U22" s="642"/>
      <c r="V22" s="642"/>
      <c r="W22" s="642"/>
      <c r="X22" s="642"/>
      <c r="Y22" s="643"/>
      <c r="Z22" s="644">
        <v>58.9</v>
      </c>
      <c r="AA22" s="644"/>
      <c r="AB22" s="644"/>
      <c r="AC22" s="644"/>
      <c r="AD22" s="645">
        <v>2049266</v>
      </c>
      <c r="AE22" s="645"/>
      <c r="AF22" s="645"/>
      <c r="AG22" s="645"/>
      <c r="AH22" s="645"/>
      <c r="AI22" s="645"/>
      <c r="AJ22" s="645"/>
      <c r="AK22" s="645"/>
      <c r="AL22" s="646">
        <v>99.8</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172</v>
      </c>
      <c r="BP22" s="644"/>
      <c r="BQ22" s="644"/>
      <c r="BR22" s="644"/>
      <c r="BS22" s="650" t="s">
        <v>127</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279</v>
      </c>
      <c r="C23" s="639"/>
      <c r="D23" s="639"/>
      <c r="E23" s="639"/>
      <c r="F23" s="639"/>
      <c r="G23" s="639"/>
      <c r="H23" s="639"/>
      <c r="I23" s="639"/>
      <c r="J23" s="639"/>
      <c r="K23" s="639"/>
      <c r="L23" s="639"/>
      <c r="M23" s="639"/>
      <c r="N23" s="639"/>
      <c r="O23" s="639"/>
      <c r="P23" s="639"/>
      <c r="Q23" s="640"/>
      <c r="R23" s="641" t="s">
        <v>127</v>
      </c>
      <c r="S23" s="642"/>
      <c r="T23" s="642"/>
      <c r="U23" s="642"/>
      <c r="V23" s="642"/>
      <c r="W23" s="642"/>
      <c r="X23" s="642"/>
      <c r="Y23" s="643"/>
      <c r="Z23" s="644" t="s">
        <v>172</v>
      </c>
      <c r="AA23" s="644"/>
      <c r="AB23" s="644"/>
      <c r="AC23" s="644"/>
      <c r="AD23" s="645" t="s">
        <v>127</v>
      </c>
      <c r="AE23" s="645"/>
      <c r="AF23" s="645"/>
      <c r="AG23" s="645"/>
      <c r="AH23" s="645"/>
      <c r="AI23" s="645"/>
      <c r="AJ23" s="645"/>
      <c r="AK23" s="645"/>
      <c r="AL23" s="646" t="s">
        <v>172</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172</v>
      </c>
      <c r="BH23" s="642"/>
      <c r="BI23" s="642"/>
      <c r="BJ23" s="642"/>
      <c r="BK23" s="642"/>
      <c r="BL23" s="642"/>
      <c r="BM23" s="642"/>
      <c r="BN23" s="643"/>
      <c r="BO23" s="644" t="s">
        <v>127</v>
      </c>
      <c r="BP23" s="644"/>
      <c r="BQ23" s="644"/>
      <c r="BR23" s="644"/>
      <c r="BS23" s="650" t="s">
        <v>172</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3" t="s">
        <v>284</v>
      </c>
      <c r="DM23" s="674"/>
      <c r="DN23" s="674"/>
      <c r="DO23" s="674"/>
      <c r="DP23" s="674"/>
      <c r="DQ23" s="674"/>
      <c r="DR23" s="674"/>
      <c r="DS23" s="674"/>
      <c r="DT23" s="674"/>
      <c r="DU23" s="674"/>
      <c r="DV23" s="675"/>
      <c r="DW23" s="623" t="s">
        <v>285</v>
      </c>
      <c r="DX23" s="624"/>
      <c r="DY23" s="624"/>
      <c r="DZ23" s="624"/>
      <c r="EA23" s="624"/>
      <c r="EB23" s="624"/>
      <c r="EC23" s="625"/>
    </row>
    <row r="24" spans="2:133" ht="11.25" customHeight="1">
      <c r="B24" s="638" t="s">
        <v>286</v>
      </c>
      <c r="C24" s="639"/>
      <c r="D24" s="639"/>
      <c r="E24" s="639"/>
      <c r="F24" s="639"/>
      <c r="G24" s="639"/>
      <c r="H24" s="639"/>
      <c r="I24" s="639"/>
      <c r="J24" s="639"/>
      <c r="K24" s="639"/>
      <c r="L24" s="639"/>
      <c r="M24" s="639"/>
      <c r="N24" s="639"/>
      <c r="O24" s="639"/>
      <c r="P24" s="639"/>
      <c r="Q24" s="640"/>
      <c r="R24" s="641">
        <v>8279</v>
      </c>
      <c r="S24" s="642"/>
      <c r="T24" s="642"/>
      <c r="U24" s="642"/>
      <c r="V24" s="642"/>
      <c r="W24" s="642"/>
      <c r="X24" s="642"/>
      <c r="Y24" s="643"/>
      <c r="Z24" s="644">
        <v>0.2</v>
      </c>
      <c r="AA24" s="644"/>
      <c r="AB24" s="644"/>
      <c r="AC24" s="644"/>
      <c r="AD24" s="645" t="s">
        <v>172</v>
      </c>
      <c r="AE24" s="645"/>
      <c r="AF24" s="645"/>
      <c r="AG24" s="645"/>
      <c r="AH24" s="645"/>
      <c r="AI24" s="645"/>
      <c r="AJ24" s="645"/>
      <c r="AK24" s="645"/>
      <c r="AL24" s="646" t="s">
        <v>127</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127</v>
      </c>
      <c r="BP24" s="644"/>
      <c r="BQ24" s="644"/>
      <c r="BR24" s="644"/>
      <c r="BS24" s="650" t="s">
        <v>243</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1414765</v>
      </c>
      <c r="CS24" s="631"/>
      <c r="CT24" s="631"/>
      <c r="CU24" s="631"/>
      <c r="CV24" s="631"/>
      <c r="CW24" s="631"/>
      <c r="CX24" s="631"/>
      <c r="CY24" s="632"/>
      <c r="CZ24" s="635">
        <v>40.1</v>
      </c>
      <c r="DA24" s="636"/>
      <c r="DB24" s="636"/>
      <c r="DC24" s="655"/>
      <c r="DD24" s="676">
        <v>696481</v>
      </c>
      <c r="DE24" s="631"/>
      <c r="DF24" s="631"/>
      <c r="DG24" s="631"/>
      <c r="DH24" s="631"/>
      <c r="DI24" s="631"/>
      <c r="DJ24" s="631"/>
      <c r="DK24" s="632"/>
      <c r="DL24" s="676">
        <v>694940</v>
      </c>
      <c r="DM24" s="631"/>
      <c r="DN24" s="631"/>
      <c r="DO24" s="631"/>
      <c r="DP24" s="631"/>
      <c r="DQ24" s="631"/>
      <c r="DR24" s="631"/>
      <c r="DS24" s="631"/>
      <c r="DT24" s="631"/>
      <c r="DU24" s="631"/>
      <c r="DV24" s="632"/>
      <c r="DW24" s="635">
        <v>32.4</v>
      </c>
      <c r="DX24" s="636"/>
      <c r="DY24" s="636"/>
      <c r="DZ24" s="636"/>
      <c r="EA24" s="636"/>
      <c r="EB24" s="636"/>
      <c r="EC24" s="637"/>
    </row>
    <row r="25" spans="2:133" ht="11.25" customHeight="1">
      <c r="B25" s="638" t="s">
        <v>289</v>
      </c>
      <c r="C25" s="639"/>
      <c r="D25" s="639"/>
      <c r="E25" s="639"/>
      <c r="F25" s="639"/>
      <c r="G25" s="639"/>
      <c r="H25" s="639"/>
      <c r="I25" s="639"/>
      <c r="J25" s="639"/>
      <c r="K25" s="639"/>
      <c r="L25" s="639"/>
      <c r="M25" s="639"/>
      <c r="N25" s="639"/>
      <c r="O25" s="639"/>
      <c r="P25" s="639"/>
      <c r="Q25" s="640"/>
      <c r="R25" s="641">
        <v>12510</v>
      </c>
      <c r="S25" s="642"/>
      <c r="T25" s="642"/>
      <c r="U25" s="642"/>
      <c r="V25" s="642"/>
      <c r="W25" s="642"/>
      <c r="X25" s="642"/>
      <c r="Y25" s="643"/>
      <c r="Z25" s="644">
        <v>0.3</v>
      </c>
      <c r="AA25" s="644"/>
      <c r="AB25" s="644"/>
      <c r="AC25" s="644"/>
      <c r="AD25" s="645">
        <v>346</v>
      </c>
      <c r="AE25" s="645"/>
      <c r="AF25" s="645"/>
      <c r="AG25" s="645"/>
      <c r="AH25" s="645"/>
      <c r="AI25" s="645"/>
      <c r="AJ25" s="645"/>
      <c r="AK25" s="645"/>
      <c r="AL25" s="646">
        <v>0</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127</v>
      </c>
      <c r="BP25" s="644"/>
      <c r="BQ25" s="644"/>
      <c r="BR25" s="644"/>
      <c r="BS25" s="650" t="s">
        <v>127</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438111</v>
      </c>
      <c r="CS25" s="665"/>
      <c r="CT25" s="665"/>
      <c r="CU25" s="665"/>
      <c r="CV25" s="665"/>
      <c r="CW25" s="665"/>
      <c r="CX25" s="665"/>
      <c r="CY25" s="666"/>
      <c r="CZ25" s="646">
        <v>12.4</v>
      </c>
      <c r="DA25" s="677"/>
      <c r="DB25" s="677"/>
      <c r="DC25" s="679"/>
      <c r="DD25" s="650">
        <v>411169</v>
      </c>
      <c r="DE25" s="665"/>
      <c r="DF25" s="665"/>
      <c r="DG25" s="665"/>
      <c r="DH25" s="665"/>
      <c r="DI25" s="665"/>
      <c r="DJ25" s="665"/>
      <c r="DK25" s="666"/>
      <c r="DL25" s="650">
        <v>409628</v>
      </c>
      <c r="DM25" s="665"/>
      <c r="DN25" s="665"/>
      <c r="DO25" s="665"/>
      <c r="DP25" s="665"/>
      <c r="DQ25" s="665"/>
      <c r="DR25" s="665"/>
      <c r="DS25" s="665"/>
      <c r="DT25" s="665"/>
      <c r="DU25" s="665"/>
      <c r="DV25" s="666"/>
      <c r="DW25" s="646">
        <v>19.100000000000001</v>
      </c>
      <c r="DX25" s="677"/>
      <c r="DY25" s="677"/>
      <c r="DZ25" s="677"/>
      <c r="EA25" s="677"/>
      <c r="EB25" s="677"/>
      <c r="EC25" s="678"/>
    </row>
    <row r="26" spans="2:133" ht="11.25" customHeight="1">
      <c r="B26" s="638" t="s">
        <v>292</v>
      </c>
      <c r="C26" s="639"/>
      <c r="D26" s="639"/>
      <c r="E26" s="639"/>
      <c r="F26" s="639"/>
      <c r="G26" s="639"/>
      <c r="H26" s="639"/>
      <c r="I26" s="639"/>
      <c r="J26" s="639"/>
      <c r="K26" s="639"/>
      <c r="L26" s="639"/>
      <c r="M26" s="639"/>
      <c r="N26" s="639"/>
      <c r="O26" s="639"/>
      <c r="P26" s="639"/>
      <c r="Q26" s="640"/>
      <c r="R26" s="641">
        <v>2694</v>
      </c>
      <c r="S26" s="642"/>
      <c r="T26" s="642"/>
      <c r="U26" s="642"/>
      <c r="V26" s="642"/>
      <c r="W26" s="642"/>
      <c r="X26" s="642"/>
      <c r="Y26" s="643"/>
      <c r="Z26" s="644">
        <v>0.1</v>
      </c>
      <c r="AA26" s="644"/>
      <c r="AB26" s="644"/>
      <c r="AC26" s="644"/>
      <c r="AD26" s="645" t="s">
        <v>127</v>
      </c>
      <c r="AE26" s="645"/>
      <c r="AF26" s="645"/>
      <c r="AG26" s="645"/>
      <c r="AH26" s="645"/>
      <c r="AI26" s="645"/>
      <c r="AJ26" s="645"/>
      <c r="AK26" s="645"/>
      <c r="AL26" s="646" t="s">
        <v>127</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243</v>
      </c>
      <c r="BP26" s="644"/>
      <c r="BQ26" s="644"/>
      <c r="BR26" s="644"/>
      <c r="BS26" s="650" t="s">
        <v>127</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264147</v>
      </c>
      <c r="CS26" s="642"/>
      <c r="CT26" s="642"/>
      <c r="CU26" s="642"/>
      <c r="CV26" s="642"/>
      <c r="CW26" s="642"/>
      <c r="CX26" s="642"/>
      <c r="CY26" s="643"/>
      <c r="CZ26" s="646">
        <v>7.5</v>
      </c>
      <c r="DA26" s="677"/>
      <c r="DB26" s="677"/>
      <c r="DC26" s="679"/>
      <c r="DD26" s="650">
        <v>241185</v>
      </c>
      <c r="DE26" s="642"/>
      <c r="DF26" s="642"/>
      <c r="DG26" s="642"/>
      <c r="DH26" s="642"/>
      <c r="DI26" s="642"/>
      <c r="DJ26" s="642"/>
      <c r="DK26" s="643"/>
      <c r="DL26" s="650" t="s">
        <v>243</v>
      </c>
      <c r="DM26" s="642"/>
      <c r="DN26" s="642"/>
      <c r="DO26" s="642"/>
      <c r="DP26" s="642"/>
      <c r="DQ26" s="642"/>
      <c r="DR26" s="642"/>
      <c r="DS26" s="642"/>
      <c r="DT26" s="642"/>
      <c r="DU26" s="642"/>
      <c r="DV26" s="643"/>
      <c r="DW26" s="646" t="s">
        <v>127</v>
      </c>
      <c r="DX26" s="677"/>
      <c r="DY26" s="677"/>
      <c r="DZ26" s="677"/>
      <c r="EA26" s="677"/>
      <c r="EB26" s="677"/>
      <c r="EC26" s="678"/>
    </row>
    <row r="27" spans="2:133" ht="11.25" customHeight="1">
      <c r="B27" s="638" t="s">
        <v>295</v>
      </c>
      <c r="C27" s="639"/>
      <c r="D27" s="639"/>
      <c r="E27" s="639"/>
      <c r="F27" s="639"/>
      <c r="G27" s="639"/>
      <c r="H27" s="639"/>
      <c r="I27" s="639"/>
      <c r="J27" s="639"/>
      <c r="K27" s="639"/>
      <c r="L27" s="639"/>
      <c r="M27" s="639"/>
      <c r="N27" s="639"/>
      <c r="O27" s="639"/>
      <c r="P27" s="639"/>
      <c r="Q27" s="640"/>
      <c r="R27" s="641">
        <v>241364</v>
      </c>
      <c r="S27" s="642"/>
      <c r="T27" s="642"/>
      <c r="U27" s="642"/>
      <c r="V27" s="642"/>
      <c r="W27" s="642"/>
      <c r="X27" s="642"/>
      <c r="Y27" s="643"/>
      <c r="Z27" s="644">
        <v>6.5</v>
      </c>
      <c r="AA27" s="644"/>
      <c r="AB27" s="644"/>
      <c r="AC27" s="644"/>
      <c r="AD27" s="645" t="s">
        <v>172</v>
      </c>
      <c r="AE27" s="645"/>
      <c r="AF27" s="645"/>
      <c r="AG27" s="645"/>
      <c r="AH27" s="645"/>
      <c r="AI27" s="645"/>
      <c r="AJ27" s="645"/>
      <c r="AK27" s="645"/>
      <c r="AL27" s="646" t="s">
        <v>127</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606708</v>
      </c>
      <c r="BH27" s="642"/>
      <c r="BI27" s="642"/>
      <c r="BJ27" s="642"/>
      <c r="BK27" s="642"/>
      <c r="BL27" s="642"/>
      <c r="BM27" s="642"/>
      <c r="BN27" s="643"/>
      <c r="BO27" s="644">
        <v>100</v>
      </c>
      <c r="BP27" s="644"/>
      <c r="BQ27" s="644"/>
      <c r="BR27" s="644"/>
      <c r="BS27" s="650">
        <v>3227</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248974</v>
      </c>
      <c r="CS27" s="665"/>
      <c r="CT27" s="665"/>
      <c r="CU27" s="665"/>
      <c r="CV27" s="665"/>
      <c r="CW27" s="665"/>
      <c r="CX27" s="665"/>
      <c r="CY27" s="666"/>
      <c r="CZ27" s="646">
        <v>7.1</v>
      </c>
      <c r="DA27" s="677"/>
      <c r="DB27" s="677"/>
      <c r="DC27" s="679"/>
      <c r="DD27" s="650">
        <v>86432</v>
      </c>
      <c r="DE27" s="665"/>
      <c r="DF27" s="665"/>
      <c r="DG27" s="665"/>
      <c r="DH27" s="665"/>
      <c r="DI27" s="665"/>
      <c r="DJ27" s="665"/>
      <c r="DK27" s="666"/>
      <c r="DL27" s="650">
        <v>86432</v>
      </c>
      <c r="DM27" s="665"/>
      <c r="DN27" s="665"/>
      <c r="DO27" s="665"/>
      <c r="DP27" s="665"/>
      <c r="DQ27" s="665"/>
      <c r="DR27" s="665"/>
      <c r="DS27" s="665"/>
      <c r="DT27" s="665"/>
      <c r="DU27" s="665"/>
      <c r="DV27" s="666"/>
      <c r="DW27" s="646">
        <v>4</v>
      </c>
      <c r="DX27" s="677"/>
      <c r="DY27" s="677"/>
      <c r="DZ27" s="677"/>
      <c r="EA27" s="677"/>
      <c r="EB27" s="677"/>
      <c r="EC27" s="678"/>
    </row>
    <row r="28" spans="2:133" ht="11.25" customHeight="1">
      <c r="B28" s="683" t="s">
        <v>298</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127</v>
      </c>
      <c r="AA28" s="644"/>
      <c r="AB28" s="644"/>
      <c r="AC28" s="644"/>
      <c r="AD28" s="645" t="s">
        <v>127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727680</v>
      </c>
      <c r="CS28" s="642"/>
      <c r="CT28" s="642"/>
      <c r="CU28" s="642"/>
      <c r="CV28" s="642"/>
      <c r="CW28" s="642"/>
      <c r="CX28" s="642"/>
      <c r="CY28" s="643"/>
      <c r="CZ28" s="646">
        <v>20.6</v>
      </c>
      <c r="DA28" s="677"/>
      <c r="DB28" s="677"/>
      <c r="DC28" s="679"/>
      <c r="DD28" s="650">
        <v>198880</v>
      </c>
      <c r="DE28" s="642"/>
      <c r="DF28" s="642"/>
      <c r="DG28" s="642"/>
      <c r="DH28" s="642"/>
      <c r="DI28" s="642"/>
      <c r="DJ28" s="642"/>
      <c r="DK28" s="643"/>
      <c r="DL28" s="650">
        <v>198880</v>
      </c>
      <c r="DM28" s="642"/>
      <c r="DN28" s="642"/>
      <c r="DO28" s="642"/>
      <c r="DP28" s="642"/>
      <c r="DQ28" s="642"/>
      <c r="DR28" s="642"/>
      <c r="DS28" s="642"/>
      <c r="DT28" s="642"/>
      <c r="DU28" s="642"/>
      <c r="DV28" s="643"/>
      <c r="DW28" s="646">
        <v>9.3000000000000007</v>
      </c>
      <c r="DX28" s="677"/>
      <c r="DY28" s="677"/>
      <c r="DZ28" s="677"/>
      <c r="EA28" s="677"/>
      <c r="EB28" s="677"/>
      <c r="EC28" s="678"/>
    </row>
    <row r="29" spans="2:133" ht="11.25" customHeight="1">
      <c r="B29" s="638" t="s">
        <v>300</v>
      </c>
      <c r="C29" s="639"/>
      <c r="D29" s="639"/>
      <c r="E29" s="639"/>
      <c r="F29" s="639"/>
      <c r="G29" s="639"/>
      <c r="H29" s="639"/>
      <c r="I29" s="639"/>
      <c r="J29" s="639"/>
      <c r="K29" s="639"/>
      <c r="L29" s="639"/>
      <c r="M29" s="639"/>
      <c r="N29" s="639"/>
      <c r="O29" s="639"/>
      <c r="P29" s="639"/>
      <c r="Q29" s="640"/>
      <c r="R29" s="641">
        <v>129910</v>
      </c>
      <c r="S29" s="642"/>
      <c r="T29" s="642"/>
      <c r="U29" s="642"/>
      <c r="V29" s="642"/>
      <c r="W29" s="642"/>
      <c r="X29" s="642"/>
      <c r="Y29" s="643"/>
      <c r="Z29" s="644">
        <v>3.5</v>
      </c>
      <c r="AA29" s="644"/>
      <c r="AB29" s="644"/>
      <c r="AC29" s="644"/>
      <c r="AD29" s="645" t="s">
        <v>243</v>
      </c>
      <c r="AE29" s="645"/>
      <c r="AF29" s="645"/>
      <c r="AG29" s="645"/>
      <c r="AH29" s="645"/>
      <c r="AI29" s="645"/>
      <c r="AJ29" s="645"/>
      <c r="AK29" s="645"/>
      <c r="AL29" s="646" t="s">
        <v>127</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727680</v>
      </c>
      <c r="CS29" s="665"/>
      <c r="CT29" s="665"/>
      <c r="CU29" s="665"/>
      <c r="CV29" s="665"/>
      <c r="CW29" s="665"/>
      <c r="CX29" s="665"/>
      <c r="CY29" s="666"/>
      <c r="CZ29" s="646">
        <v>20.6</v>
      </c>
      <c r="DA29" s="677"/>
      <c r="DB29" s="677"/>
      <c r="DC29" s="679"/>
      <c r="DD29" s="650">
        <v>198880</v>
      </c>
      <c r="DE29" s="665"/>
      <c r="DF29" s="665"/>
      <c r="DG29" s="665"/>
      <c r="DH29" s="665"/>
      <c r="DI29" s="665"/>
      <c r="DJ29" s="665"/>
      <c r="DK29" s="666"/>
      <c r="DL29" s="650">
        <v>198880</v>
      </c>
      <c r="DM29" s="665"/>
      <c r="DN29" s="665"/>
      <c r="DO29" s="665"/>
      <c r="DP29" s="665"/>
      <c r="DQ29" s="665"/>
      <c r="DR29" s="665"/>
      <c r="DS29" s="665"/>
      <c r="DT29" s="665"/>
      <c r="DU29" s="665"/>
      <c r="DV29" s="666"/>
      <c r="DW29" s="646">
        <v>9.3000000000000007</v>
      </c>
      <c r="DX29" s="677"/>
      <c r="DY29" s="677"/>
      <c r="DZ29" s="677"/>
      <c r="EA29" s="677"/>
      <c r="EB29" s="677"/>
      <c r="EC29" s="678"/>
    </row>
    <row r="30" spans="2:133" ht="11.25" customHeight="1">
      <c r="B30" s="638" t="s">
        <v>305</v>
      </c>
      <c r="C30" s="639"/>
      <c r="D30" s="639"/>
      <c r="E30" s="639"/>
      <c r="F30" s="639"/>
      <c r="G30" s="639"/>
      <c r="H30" s="639"/>
      <c r="I30" s="639"/>
      <c r="J30" s="639"/>
      <c r="K30" s="639"/>
      <c r="L30" s="639"/>
      <c r="M30" s="639"/>
      <c r="N30" s="639"/>
      <c r="O30" s="639"/>
      <c r="P30" s="639"/>
      <c r="Q30" s="640"/>
      <c r="R30" s="641">
        <v>6471</v>
      </c>
      <c r="S30" s="642"/>
      <c r="T30" s="642"/>
      <c r="U30" s="642"/>
      <c r="V30" s="642"/>
      <c r="W30" s="642"/>
      <c r="X30" s="642"/>
      <c r="Y30" s="643"/>
      <c r="Z30" s="644">
        <v>0.2</v>
      </c>
      <c r="AA30" s="644"/>
      <c r="AB30" s="644"/>
      <c r="AC30" s="644"/>
      <c r="AD30" s="645">
        <v>426</v>
      </c>
      <c r="AE30" s="645"/>
      <c r="AF30" s="645"/>
      <c r="AG30" s="645"/>
      <c r="AH30" s="645"/>
      <c r="AI30" s="645"/>
      <c r="AJ30" s="645"/>
      <c r="AK30" s="645"/>
      <c r="AL30" s="646">
        <v>0</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99.7</v>
      </c>
      <c r="BH30" s="702"/>
      <c r="BI30" s="702"/>
      <c r="BJ30" s="702"/>
      <c r="BK30" s="702"/>
      <c r="BL30" s="702"/>
      <c r="BM30" s="636">
        <v>99.5</v>
      </c>
      <c r="BN30" s="702"/>
      <c r="BO30" s="702"/>
      <c r="BP30" s="702"/>
      <c r="BQ30" s="703"/>
      <c r="BR30" s="701">
        <v>99.8</v>
      </c>
      <c r="BS30" s="702"/>
      <c r="BT30" s="702"/>
      <c r="BU30" s="702"/>
      <c r="BV30" s="702"/>
      <c r="BW30" s="702"/>
      <c r="BX30" s="636">
        <v>99.6</v>
      </c>
      <c r="BY30" s="702"/>
      <c r="BZ30" s="702"/>
      <c r="CA30" s="702"/>
      <c r="CB30" s="703"/>
      <c r="CD30" s="706"/>
      <c r="CE30" s="707"/>
      <c r="CF30" s="656" t="s">
        <v>308</v>
      </c>
      <c r="CG30" s="657"/>
      <c r="CH30" s="657"/>
      <c r="CI30" s="657"/>
      <c r="CJ30" s="657"/>
      <c r="CK30" s="657"/>
      <c r="CL30" s="657"/>
      <c r="CM30" s="657"/>
      <c r="CN30" s="657"/>
      <c r="CO30" s="657"/>
      <c r="CP30" s="657"/>
      <c r="CQ30" s="658"/>
      <c r="CR30" s="641">
        <v>717698</v>
      </c>
      <c r="CS30" s="642"/>
      <c r="CT30" s="642"/>
      <c r="CU30" s="642"/>
      <c r="CV30" s="642"/>
      <c r="CW30" s="642"/>
      <c r="CX30" s="642"/>
      <c r="CY30" s="643"/>
      <c r="CZ30" s="646">
        <v>20.3</v>
      </c>
      <c r="DA30" s="677"/>
      <c r="DB30" s="677"/>
      <c r="DC30" s="679"/>
      <c r="DD30" s="650">
        <v>188898</v>
      </c>
      <c r="DE30" s="642"/>
      <c r="DF30" s="642"/>
      <c r="DG30" s="642"/>
      <c r="DH30" s="642"/>
      <c r="DI30" s="642"/>
      <c r="DJ30" s="642"/>
      <c r="DK30" s="643"/>
      <c r="DL30" s="650">
        <v>188898</v>
      </c>
      <c r="DM30" s="642"/>
      <c r="DN30" s="642"/>
      <c r="DO30" s="642"/>
      <c r="DP30" s="642"/>
      <c r="DQ30" s="642"/>
      <c r="DR30" s="642"/>
      <c r="DS30" s="642"/>
      <c r="DT30" s="642"/>
      <c r="DU30" s="642"/>
      <c r="DV30" s="643"/>
      <c r="DW30" s="646">
        <v>8.8000000000000007</v>
      </c>
      <c r="DX30" s="677"/>
      <c r="DY30" s="677"/>
      <c r="DZ30" s="677"/>
      <c r="EA30" s="677"/>
      <c r="EB30" s="677"/>
      <c r="EC30" s="678"/>
    </row>
    <row r="31" spans="2:133" ht="11.25" customHeight="1">
      <c r="B31" s="638" t="s">
        <v>309</v>
      </c>
      <c r="C31" s="639"/>
      <c r="D31" s="639"/>
      <c r="E31" s="639"/>
      <c r="F31" s="639"/>
      <c r="G31" s="639"/>
      <c r="H31" s="639"/>
      <c r="I31" s="639"/>
      <c r="J31" s="639"/>
      <c r="K31" s="639"/>
      <c r="L31" s="639"/>
      <c r="M31" s="639"/>
      <c r="N31" s="639"/>
      <c r="O31" s="639"/>
      <c r="P31" s="639"/>
      <c r="Q31" s="640"/>
      <c r="R31" s="641">
        <v>6731</v>
      </c>
      <c r="S31" s="642"/>
      <c r="T31" s="642"/>
      <c r="U31" s="642"/>
      <c r="V31" s="642"/>
      <c r="W31" s="642"/>
      <c r="X31" s="642"/>
      <c r="Y31" s="643"/>
      <c r="Z31" s="644">
        <v>0.2</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99.6</v>
      </c>
      <c r="BH31" s="665"/>
      <c r="BI31" s="665"/>
      <c r="BJ31" s="665"/>
      <c r="BK31" s="665"/>
      <c r="BL31" s="665"/>
      <c r="BM31" s="647">
        <v>99.4</v>
      </c>
      <c r="BN31" s="699"/>
      <c r="BO31" s="699"/>
      <c r="BP31" s="699"/>
      <c r="BQ31" s="700"/>
      <c r="BR31" s="698">
        <v>99.7</v>
      </c>
      <c r="BS31" s="665"/>
      <c r="BT31" s="665"/>
      <c r="BU31" s="665"/>
      <c r="BV31" s="665"/>
      <c r="BW31" s="665"/>
      <c r="BX31" s="647">
        <v>99.6</v>
      </c>
      <c r="BY31" s="699"/>
      <c r="BZ31" s="699"/>
      <c r="CA31" s="699"/>
      <c r="CB31" s="700"/>
      <c r="CD31" s="706"/>
      <c r="CE31" s="707"/>
      <c r="CF31" s="656" t="s">
        <v>312</v>
      </c>
      <c r="CG31" s="657"/>
      <c r="CH31" s="657"/>
      <c r="CI31" s="657"/>
      <c r="CJ31" s="657"/>
      <c r="CK31" s="657"/>
      <c r="CL31" s="657"/>
      <c r="CM31" s="657"/>
      <c r="CN31" s="657"/>
      <c r="CO31" s="657"/>
      <c r="CP31" s="657"/>
      <c r="CQ31" s="658"/>
      <c r="CR31" s="641">
        <v>9982</v>
      </c>
      <c r="CS31" s="665"/>
      <c r="CT31" s="665"/>
      <c r="CU31" s="665"/>
      <c r="CV31" s="665"/>
      <c r="CW31" s="665"/>
      <c r="CX31" s="665"/>
      <c r="CY31" s="666"/>
      <c r="CZ31" s="646">
        <v>0.3</v>
      </c>
      <c r="DA31" s="677"/>
      <c r="DB31" s="677"/>
      <c r="DC31" s="679"/>
      <c r="DD31" s="650">
        <v>9982</v>
      </c>
      <c r="DE31" s="665"/>
      <c r="DF31" s="665"/>
      <c r="DG31" s="665"/>
      <c r="DH31" s="665"/>
      <c r="DI31" s="665"/>
      <c r="DJ31" s="665"/>
      <c r="DK31" s="666"/>
      <c r="DL31" s="650">
        <v>9982</v>
      </c>
      <c r="DM31" s="665"/>
      <c r="DN31" s="665"/>
      <c r="DO31" s="665"/>
      <c r="DP31" s="665"/>
      <c r="DQ31" s="665"/>
      <c r="DR31" s="665"/>
      <c r="DS31" s="665"/>
      <c r="DT31" s="665"/>
      <c r="DU31" s="665"/>
      <c r="DV31" s="666"/>
      <c r="DW31" s="646">
        <v>0.5</v>
      </c>
      <c r="DX31" s="677"/>
      <c r="DY31" s="677"/>
      <c r="DZ31" s="677"/>
      <c r="EA31" s="677"/>
      <c r="EB31" s="677"/>
      <c r="EC31" s="678"/>
    </row>
    <row r="32" spans="2:133" ht="11.25" customHeight="1">
      <c r="B32" s="638" t="s">
        <v>313</v>
      </c>
      <c r="C32" s="639"/>
      <c r="D32" s="639"/>
      <c r="E32" s="639"/>
      <c r="F32" s="639"/>
      <c r="G32" s="639"/>
      <c r="H32" s="639"/>
      <c r="I32" s="639"/>
      <c r="J32" s="639"/>
      <c r="K32" s="639"/>
      <c r="L32" s="639"/>
      <c r="M32" s="639"/>
      <c r="N32" s="639"/>
      <c r="O32" s="639"/>
      <c r="P32" s="639"/>
      <c r="Q32" s="640"/>
      <c r="R32" s="641">
        <v>548330</v>
      </c>
      <c r="S32" s="642"/>
      <c r="T32" s="642"/>
      <c r="U32" s="642"/>
      <c r="V32" s="642"/>
      <c r="W32" s="642"/>
      <c r="X32" s="642"/>
      <c r="Y32" s="643"/>
      <c r="Z32" s="644">
        <v>14.8</v>
      </c>
      <c r="AA32" s="644"/>
      <c r="AB32" s="644"/>
      <c r="AC32" s="644"/>
      <c r="AD32" s="645" t="s">
        <v>127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99.8</v>
      </c>
      <c r="BH32" s="711"/>
      <c r="BI32" s="711"/>
      <c r="BJ32" s="711"/>
      <c r="BK32" s="711"/>
      <c r="BL32" s="711"/>
      <c r="BM32" s="712">
        <v>99.6</v>
      </c>
      <c r="BN32" s="711"/>
      <c r="BO32" s="711"/>
      <c r="BP32" s="711"/>
      <c r="BQ32" s="713"/>
      <c r="BR32" s="710">
        <v>99.9</v>
      </c>
      <c r="BS32" s="711"/>
      <c r="BT32" s="711"/>
      <c r="BU32" s="711"/>
      <c r="BV32" s="711"/>
      <c r="BW32" s="711"/>
      <c r="BX32" s="712">
        <v>99.7</v>
      </c>
      <c r="BY32" s="711"/>
      <c r="BZ32" s="711"/>
      <c r="CA32" s="711"/>
      <c r="CB32" s="713"/>
      <c r="CD32" s="708"/>
      <c r="CE32" s="709"/>
      <c r="CF32" s="656" t="s">
        <v>315</v>
      </c>
      <c r="CG32" s="657"/>
      <c r="CH32" s="657"/>
      <c r="CI32" s="657"/>
      <c r="CJ32" s="657"/>
      <c r="CK32" s="657"/>
      <c r="CL32" s="657"/>
      <c r="CM32" s="657"/>
      <c r="CN32" s="657"/>
      <c r="CO32" s="657"/>
      <c r="CP32" s="657"/>
      <c r="CQ32" s="658"/>
      <c r="CR32" s="641" t="s">
        <v>127</v>
      </c>
      <c r="CS32" s="642"/>
      <c r="CT32" s="642"/>
      <c r="CU32" s="642"/>
      <c r="CV32" s="642"/>
      <c r="CW32" s="642"/>
      <c r="CX32" s="642"/>
      <c r="CY32" s="643"/>
      <c r="CZ32" s="646" t="s">
        <v>127</v>
      </c>
      <c r="DA32" s="677"/>
      <c r="DB32" s="677"/>
      <c r="DC32" s="679"/>
      <c r="DD32" s="650" t="s">
        <v>127</v>
      </c>
      <c r="DE32" s="642"/>
      <c r="DF32" s="642"/>
      <c r="DG32" s="642"/>
      <c r="DH32" s="642"/>
      <c r="DI32" s="642"/>
      <c r="DJ32" s="642"/>
      <c r="DK32" s="643"/>
      <c r="DL32" s="650" t="s">
        <v>172</v>
      </c>
      <c r="DM32" s="642"/>
      <c r="DN32" s="642"/>
      <c r="DO32" s="642"/>
      <c r="DP32" s="642"/>
      <c r="DQ32" s="642"/>
      <c r="DR32" s="642"/>
      <c r="DS32" s="642"/>
      <c r="DT32" s="642"/>
      <c r="DU32" s="642"/>
      <c r="DV32" s="643"/>
      <c r="DW32" s="646" t="s">
        <v>172</v>
      </c>
      <c r="DX32" s="677"/>
      <c r="DY32" s="677"/>
      <c r="DZ32" s="677"/>
      <c r="EA32" s="677"/>
      <c r="EB32" s="677"/>
      <c r="EC32" s="678"/>
    </row>
    <row r="33" spans="2:133" ht="11.25" customHeight="1">
      <c r="B33" s="638" t="s">
        <v>316</v>
      </c>
      <c r="C33" s="639"/>
      <c r="D33" s="639"/>
      <c r="E33" s="639"/>
      <c r="F33" s="639"/>
      <c r="G33" s="639"/>
      <c r="H33" s="639"/>
      <c r="I33" s="639"/>
      <c r="J33" s="639"/>
      <c r="K33" s="639"/>
      <c r="L33" s="639"/>
      <c r="M33" s="639"/>
      <c r="N33" s="639"/>
      <c r="O33" s="639"/>
      <c r="P33" s="639"/>
      <c r="Q33" s="640"/>
      <c r="R33" s="641">
        <v>216985</v>
      </c>
      <c r="S33" s="642"/>
      <c r="T33" s="642"/>
      <c r="U33" s="642"/>
      <c r="V33" s="642"/>
      <c r="W33" s="642"/>
      <c r="X33" s="642"/>
      <c r="Y33" s="643"/>
      <c r="Z33" s="644">
        <v>5.9</v>
      </c>
      <c r="AA33" s="644"/>
      <c r="AB33" s="644"/>
      <c r="AC33" s="644"/>
      <c r="AD33" s="645" t="s">
        <v>243</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1699022</v>
      </c>
      <c r="CS33" s="665"/>
      <c r="CT33" s="665"/>
      <c r="CU33" s="665"/>
      <c r="CV33" s="665"/>
      <c r="CW33" s="665"/>
      <c r="CX33" s="665"/>
      <c r="CY33" s="666"/>
      <c r="CZ33" s="646">
        <v>48.1</v>
      </c>
      <c r="DA33" s="677"/>
      <c r="DB33" s="677"/>
      <c r="DC33" s="679"/>
      <c r="DD33" s="650">
        <v>1566906</v>
      </c>
      <c r="DE33" s="665"/>
      <c r="DF33" s="665"/>
      <c r="DG33" s="665"/>
      <c r="DH33" s="665"/>
      <c r="DI33" s="665"/>
      <c r="DJ33" s="665"/>
      <c r="DK33" s="666"/>
      <c r="DL33" s="650">
        <v>925408</v>
      </c>
      <c r="DM33" s="665"/>
      <c r="DN33" s="665"/>
      <c r="DO33" s="665"/>
      <c r="DP33" s="665"/>
      <c r="DQ33" s="665"/>
      <c r="DR33" s="665"/>
      <c r="DS33" s="665"/>
      <c r="DT33" s="665"/>
      <c r="DU33" s="665"/>
      <c r="DV33" s="666"/>
      <c r="DW33" s="646">
        <v>43.1</v>
      </c>
      <c r="DX33" s="677"/>
      <c r="DY33" s="677"/>
      <c r="DZ33" s="677"/>
      <c r="EA33" s="677"/>
      <c r="EB33" s="677"/>
      <c r="EC33" s="678"/>
    </row>
    <row r="34" spans="2:133" ht="11.25" customHeight="1">
      <c r="B34" s="638" t="s">
        <v>318</v>
      </c>
      <c r="C34" s="639"/>
      <c r="D34" s="639"/>
      <c r="E34" s="639"/>
      <c r="F34" s="639"/>
      <c r="G34" s="639"/>
      <c r="H34" s="639"/>
      <c r="I34" s="639"/>
      <c r="J34" s="639"/>
      <c r="K34" s="639"/>
      <c r="L34" s="639"/>
      <c r="M34" s="639"/>
      <c r="N34" s="639"/>
      <c r="O34" s="639"/>
      <c r="P34" s="639"/>
      <c r="Q34" s="640"/>
      <c r="R34" s="641">
        <v>55474</v>
      </c>
      <c r="S34" s="642"/>
      <c r="T34" s="642"/>
      <c r="U34" s="642"/>
      <c r="V34" s="642"/>
      <c r="W34" s="642"/>
      <c r="X34" s="642"/>
      <c r="Y34" s="643"/>
      <c r="Z34" s="644">
        <v>1.5</v>
      </c>
      <c r="AA34" s="644"/>
      <c r="AB34" s="644"/>
      <c r="AC34" s="644"/>
      <c r="AD34" s="645">
        <v>2691</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470357</v>
      </c>
      <c r="CS34" s="642"/>
      <c r="CT34" s="642"/>
      <c r="CU34" s="642"/>
      <c r="CV34" s="642"/>
      <c r="CW34" s="642"/>
      <c r="CX34" s="642"/>
      <c r="CY34" s="643"/>
      <c r="CZ34" s="646">
        <v>13.3</v>
      </c>
      <c r="DA34" s="677"/>
      <c r="DB34" s="677"/>
      <c r="DC34" s="679"/>
      <c r="DD34" s="650">
        <v>411519</v>
      </c>
      <c r="DE34" s="642"/>
      <c r="DF34" s="642"/>
      <c r="DG34" s="642"/>
      <c r="DH34" s="642"/>
      <c r="DI34" s="642"/>
      <c r="DJ34" s="642"/>
      <c r="DK34" s="643"/>
      <c r="DL34" s="650">
        <v>269076</v>
      </c>
      <c r="DM34" s="642"/>
      <c r="DN34" s="642"/>
      <c r="DO34" s="642"/>
      <c r="DP34" s="642"/>
      <c r="DQ34" s="642"/>
      <c r="DR34" s="642"/>
      <c r="DS34" s="642"/>
      <c r="DT34" s="642"/>
      <c r="DU34" s="642"/>
      <c r="DV34" s="643"/>
      <c r="DW34" s="646">
        <v>12.5</v>
      </c>
      <c r="DX34" s="677"/>
      <c r="DY34" s="677"/>
      <c r="DZ34" s="677"/>
      <c r="EA34" s="677"/>
      <c r="EB34" s="677"/>
      <c r="EC34" s="678"/>
    </row>
    <row r="35" spans="2:133" ht="11.25" customHeight="1">
      <c r="B35" s="638" t="s">
        <v>322</v>
      </c>
      <c r="C35" s="639"/>
      <c r="D35" s="639"/>
      <c r="E35" s="639"/>
      <c r="F35" s="639"/>
      <c r="G35" s="639"/>
      <c r="H35" s="639"/>
      <c r="I35" s="639"/>
      <c r="J35" s="639"/>
      <c r="K35" s="639"/>
      <c r="L35" s="639"/>
      <c r="M35" s="639"/>
      <c r="N35" s="639"/>
      <c r="O35" s="639"/>
      <c r="P35" s="639"/>
      <c r="Q35" s="640"/>
      <c r="R35" s="641">
        <v>290900</v>
      </c>
      <c r="S35" s="642"/>
      <c r="T35" s="642"/>
      <c r="U35" s="642"/>
      <c r="V35" s="642"/>
      <c r="W35" s="642"/>
      <c r="X35" s="642"/>
      <c r="Y35" s="643"/>
      <c r="Z35" s="644">
        <v>7.9</v>
      </c>
      <c r="AA35" s="644"/>
      <c r="AB35" s="644"/>
      <c r="AC35" s="644"/>
      <c r="AD35" s="645" t="s">
        <v>127</v>
      </c>
      <c r="AE35" s="645"/>
      <c r="AF35" s="645"/>
      <c r="AG35" s="645"/>
      <c r="AH35" s="645"/>
      <c r="AI35" s="645"/>
      <c r="AJ35" s="645"/>
      <c r="AK35" s="645"/>
      <c r="AL35" s="646" t="s">
        <v>127</v>
      </c>
      <c r="AM35" s="647"/>
      <c r="AN35" s="647"/>
      <c r="AO35" s="648"/>
      <c r="AP35" s="234"/>
      <c r="AQ35" s="714" t="s">
        <v>323</v>
      </c>
      <c r="AR35" s="715"/>
      <c r="AS35" s="715"/>
      <c r="AT35" s="715"/>
      <c r="AU35" s="715"/>
      <c r="AV35" s="715"/>
      <c r="AW35" s="715"/>
      <c r="AX35" s="715"/>
      <c r="AY35" s="716"/>
      <c r="AZ35" s="630">
        <v>510557</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2025</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19058</v>
      </c>
      <c r="CS35" s="665"/>
      <c r="CT35" s="665"/>
      <c r="CU35" s="665"/>
      <c r="CV35" s="665"/>
      <c r="CW35" s="665"/>
      <c r="CX35" s="665"/>
      <c r="CY35" s="666"/>
      <c r="CZ35" s="646">
        <v>0.5</v>
      </c>
      <c r="DA35" s="677"/>
      <c r="DB35" s="677"/>
      <c r="DC35" s="679"/>
      <c r="DD35" s="650">
        <v>18407</v>
      </c>
      <c r="DE35" s="665"/>
      <c r="DF35" s="665"/>
      <c r="DG35" s="665"/>
      <c r="DH35" s="665"/>
      <c r="DI35" s="665"/>
      <c r="DJ35" s="665"/>
      <c r="DK35" s="666"/>
      <c r="DL35" s="650">
        <v>13066</v>
      </c>
      <c r="DM35" s="665"/>
      <c r="DN35" s="665"/>
      <c r="DO35" s="665"/>
      <c r="DP35" s="665"/>
      <c r="DQ35" s="665"/>
      <c r="DR35" s="665"/>
      <c r="DS35" s="665"/>
      <c r="DT35" s="665"/>
      <c r="DU35" s="665"/>
      <c r="DV35" s="666"/>
      <c r="DW35" s="646">
        <v>0.6</v>
      </c>
      <c r="DX35" s="677"/>
      <c r="DY35" s="677"/>
      <c r="DZ35" s="677"/>
      <c r="EA35" s="677"/>
      <c r="EB35" s="677"/>
      <c r="EC35" s="678"/>
    </row>
    <row r="36" spans="2:133" ht="11.25" customHeight="1">
      <c r="B36" s="638" t="s">
        <v>326</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127</v>
      </c>
      <c r="AA36" s="644"/>
      <c r="AB36" s="644"/>
      <c r="AC36" s="644"/>
      <c r="AD36" s="645" t="s">
        <v>127</v>
      </c>
      <c r="AE36" s="645"/>
      <c r="AF36" s="645"/>
      <c r="AG36" s="645"/>
      <c r="AH36" s="645"/>
      <c r="AI36" s="645"/>
      <c r="AJ36" s="645"/>
      <c r="AK36" s="645"/>
      <c r="AL36" s="646" t="s">
        <v>127</v>
      </c>
      <c r="AM36" s="647"/>
      <c r="AN36" s="647"/>
      <c r="AO36" s="648"/>
      <c r="AQ36" s="718" t="s">
        <v>327</v>
      </c>
      <c r="AR36" s="719"/>
      <c r="AS36" s="719"/>
      <c r="AT36" s="719"/>
      <c r="AU36" s="719"/>
      <c r="AV36" s="719"/>
      <c r="AW36" s="719"/>
      <c r="AX36" s="719"/>
      <c r="AY36" s="720"/>
      <c r="AZ36" s="641">
        <v>267393</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1499</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321960</v>
      </c>
      <c r="CS36" s="642"/>
      <c r="CT36" s="642"/>
      <c r="CU36" s="642"/>
      <c r="CV36" s="642"/>
      <c r="CW36" s="642"/>
      <c r="CX36" s="642"/>
      <c r="CY36" s="643"/>
      <c r="CZ36" s="646">
        <v>9.1</v>
      </c>
      <c r="DA36" s="677"/>
      <c r="DB36" s="677"/>
      <c r="DC36" s="679"/>
      <c r="DD36" s="650">
        <v>301944</v>
      </c>
      <c r="DE36" s="642"/>
      <c r="DF36" s="642"/>
      <c r="DG36" s="642"/>
      <c r="DH36" s="642"/>
      <c r="DI36" s="642"/>
      <c r="DJ36" s="642"/>
      <c r="DK36" s="643"/>
      <c r="DL36" s="650">
        <v>217043</v>
      </c>
      <c r="DM36" s="642"/>
      <c r="DN36" s="642"/>
      <c r="DO36" s="642"/>
      <c r="DP36" s="642"/>
      <c r="DQ36" s="642"/>
      <c r="DR36" s="642"/>
      <c r="DS36" s="642"/>
      <c r="DT36" s="642"/>
      <c r="DU36" s="642"/>
      <c r="DV36" s="643"/>
      <c r="DW36" s="646">
        <v>10.1</v>
      </c>
      <c r="DX36" s="677"/>
      <c r="DY36" s="677"/>
      <c r="DZ36" s="677"/>
      <c r="EA36" s="677"/>
      <c r="EB36" s="677"/>
      <c r="EC36" s="678"/>
    </row>
    <row r="37" spans="2:133" ht="11.25" customHeight="1">
      <c r="B37" s="638" t="s">
        <v>330</v>
      </c>
      <c r="C37" s="639"/>
      <c r="D37" s="639"/>
      <c r="E37" s="639"/>
      <c r="F37" s="639"/>
      <c r="G37" s="639"/>
      <c r="H37" s="639"/>
      <c r="I37" s="639"/>
      <c r="J37" s="639"/>
      <c r="K37" s="639"/>
      <c r="L37" s="639"/>
      <c r="M37" s="639"/>
      <c r="N37" s="639"/>
      <c r="O37" s="639"/>
      <c r="P37" s="639"/>
      <c r="Q37" s="640"/>
      <c r="R37" s="641">
        <v>95000</v>
      </c>
      <c r="S37" s="642"/>
      <c r="T37" s="642"/>
      <c r="U37" s="642"/>
      <c r="V37" s="642"/>
      <c r="W37" s="642"/>
      <c r="X37" s="642"/>
      <c r="Y37" s="643"/>
      <c r="Z37" s="644">
        <v>2.6</v>
      </c>
      <c r="AA37" s="644"/>
      <c r="AB37" s="644"/>
      <c r="AC37" s="644"/>
      <c r="AD37" s="645" t="s">
        <v>127</v>
      </c>
      <c r="AE37" s="645"/>
      <c r="AF37" s="645"/>
      <c r="AG37" s="645"/>
      <c r="AH37" s="645"/>
      <c r="AI37" s="645"/>
      <c r="AJ37" s="645"/>
      <c r="AK37" s="645"/>
      <c r="AL37" s="646" t="s">
        <v>127</v>
      </c>
      <c r="AM37" s="647"/>
      <c r="AN37" s="647"/>
      <c r="AO37" s="648"/>
      <c r="AQ37" s="718" t="s">
        <v>331</v>
      </c>
      <c r="AR37" s="719"/>
      <c r="AS37" s="719"/>
      <c r="AT37" s="719"/>
      <c r="AU37" s="719"/>
      <c r="AV37" s="719"/>
      <c r="AW37" s="719"/>
      <c r="AX37" s="719"/>
      <c r="AY37" s="720"/>
      <c r="AZ37" s="641">
        <v>41009</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626</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182710</v>
      </c>
      <c r="CS37" s="665"/>
      <c r="CT37" s="665"/>
      <c r="CU37" s="665"/>
      <c r="CV37" s="665"/>
      <c r="CW37" s="665"/>
      <c r="CX37" s="665"/>
      <c r="CY37" s="666"/>
      <c r="CZ37" s="646">
        <v>5.2</v>
      </c>
      <c r="DA37" s="677"/>
      <c r="DB37" s="677"/>
      <c r="DC37" s="679"/>
      <c r="DD37" s="650">
        <v>182710</v>
      </c>
      <c r="DE37" s="665"/>
      <c r="DF37" s="665"/>
      <c r="DG37" s="665"/>
      <c r="DH37" s="665"/>
      <c r="DI37" s="665"/>
      <c r="DJ37" s="665"/>
      <c r="DK37" s="666"/>
      <c r="DL37" s="650">
        <v>173755</v>
      </c>
      <c r="DM37" s="665"/>
      <c r="DN37" s="665"/>
      <c r="DO37" s="665"/>
      <c r="DP37" s="665"/>
      <c r="DQ37" s="665"/>
      <c r="DR37" s="665"/>
      <c r="DS37" s="665"/>
      <c r="DT37" s="665"/>
      <c r="DU37" s="665"/>
      <c r="DV37" s="666"/>
      <c r="DW37" s="646">
        <v>8.1</v>
      </c>
      <c r="DX37" s="677"/>
      <c r="DY37" s="677"/>
      <c r="DZ37" s="677"/>
      <c r="EA37" s="677"/>
      <c r="EB37" s="677"/>
      <c r="EC37" s="678"/>
    </row>
    <row r="38" spans="2:133" ht="11.25" customHeight="1">
      <c r="B38" s="686" t="s">
        <v>334</v>
      </c>
      <c r="C38" s="687"/>
      <c r="D38" s="687"/>
      <c r="E38" s="687"/>
      <c r="F38" s="687"/>
      <c r="G38" s="687"/>
      <c r="H38" s="687"/>
      <c r="I38" s="687"/>
      <c r="J38" s="687"/>
      <c r="K38" s="687"/>
      <c r="L38" s="687"/>
      <c r="M38" s="687"/>
      <c r="N38" s="687"/>
      <c r="O38" s="687"/>
      <c r="P38" s="687"/>
      <c r="Q38" s="688"/>
      <c r="R38" s="721">
        <v>3701321</v>
      </c>
      <c r="S38" s="722"/>
      <c r="T38" s="722"/>
      <c r="U38" s="722"/>
      <c r="V38" s="722"/>
      <c r="W38" s="722"/>
      <c r="X38" s="722"/>
      <c r="Y38" s="723"/>
      <c r="Z38" s="724">
        <v>100</v>
      </c>
      <c r="AA38" s="724"/>
      <c r="AB38" s="724"/>
      <c r="AC38" s="724"/>
      <c r="AD38" s="725">
        <v>2052729</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39370</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1128</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510557</v>
      </c>
      <c r="CS38" s="642"/>
      <c r="CT38" s="642"/>
      <c r="CU38" s="642"/>
      <c r="CV38" s="642"/>
      <c r="CW38" s="642"/>
      <c r="CX38" s="642"/>
      <c r="CY38" s="643"/>
      <c r="CZ38" s="646">
        <v>14.5</v>
      </c>
      <c r="DA38" s="677"/>
      <c r="DB38" s="677"/>
      <c r="DC38" s="679"/>
      <c r="DD38" s="650">
        <v>486338</v>
      </c>
      <c r="DE38" s="642"/>
      <c r="DF38" s="642"/>
      <c r="DG38" s="642"/>
      <c r="DH38" s="642"/>
      <c r="DI38" s="642"/>
      <c r="DJ38" s="642"/>
      <c r="DK38" s="643"/>
      <c r="DL38" s="650">
        <v>426223</v>
      </c>
      <c r="DM38" s="642"/>
      <c r="DN38" s="642"/>
      <c r="DO38" s="642"/>
      <c r="DP38" s="642"/>
      <c r="DQ38" s="642"/>
      <c r="DR38" s="642"/>
      <c r="DS38" s="642"/>
      <c r="DT38" s="642"/>
      <c r="DU38" s="642"/>
      <c r="DV38" s="643"/>
      <c r="DW38" s="646">
        <v>19.8</v>
      </c>
      <c r="DX38" s="677"/>
      <c r="DY38" s="677"/>
      <c r="DZ38" s="677"/>
      <c r="EA38" s="677"/>
      <c r="EB38" s="677"/>
      <c r="EC38" s="678"/>
    </row>
    <row r="39" spans="2:133" ht="11.25" customHeight="1">
      <c r="AQ39" s="718" t="s">
        <v>338</v>
      </c>
      <c r="AR39" s="719"/>
      <c r="AS39" s="719"/>
      <c r="AT39" s="719"/>
      <c r="AU39" s="719"/>
      <c r="AV39" s="719"/>
      <c r="AW39" s="719"/>
      <c r="AX39" s="719"/>
      <c r="AY39" s="720"/>
      <c r="AZ39" s="641" t="s">
        <v>127</v>
      </c>
      <c r="BA39" s="642"/>
      <c r="BB39" s="642"/>
      <c r="BC39" s="642"/>
      <c r="BD39" s="665"/>
      <c r="BE39" s="665"/>
      <c r="BF39" s="700"/>
      <c r="BG39" s="732" t="s">
        <v>339</v>
      </c>
      <c r="BH39" s="733"/>
      <c r="BI39" s="733"/>
      <c r="BJ39" s="733"/>
      <c r="BK39" s="733"/>
      <c r="BL39" s="235"/>
      <c r="BM39" s="657" t="s">
        <v>340</v>
      </c>
      <c r="BN39" s="657"/>
      <c r="BO39" s="657"/>
      <c r="BP39" s="657"/>
      <c r="BQ39" s="657"/>
      <c r="BR39" s="657"/>
      <c r="BS39" s="657"/>
      <c r="BT39" s="657"/>
      <c r="BU39" s="658"/>
      <c r="BV39" s="641">
        <v>105</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346590</v>
      </c>
      <c r="CS39" s="665"/>
      <c r="CT39" s="665"/>
      <c r="CU39" s="665"/>
      <c r="CV39" s="665"/>
      <c r="CW39" s="665"/>
      <c r="CX39" s="665"/>
      <c r="CY39" s="666"/>
      <c r="CZ39" s="646">
        <v>9.8000000000000007</v>
      </c>
      <c r="DA39" s="677"/>
      <c r="DB39" s="677"/>
      <c r="DC39" s="679"/>
      <c r="DD39" s="650">
        <v>338698</v>
      </c>
      <c r="DE39" s="665"/>
      <c r="DF39" s="665"/>
      <c r="DG39" s="665"/>
      <c r="DH39" s="665"/>
      <c r="DI39" s="665"/>
      <c r="DJ39" s="665"/>
      <c r="DK39" s="666"/>
      <c r="DL39" s="650" t="s">
        <v>127</v>
      </c>
      <c r="DM39" s="665"/>
      <c r="DN39" s="665"/>
      <c r="DO39" s="665"/>
      <c r="DP39" s="665"/>
      <c r="DQ39" s="665"/>
      <c r="DR39" s="665"/>
      <c r="DS39" s="665"/>
      <c r="DT39" s="665"/>
      <c r="DU39" s="665"/>
      <c r="DV39" s="666"/>
      <c r="DW39" s="646" t="s">
        <v>243</v>
      </c>
      <c r="DX39" s="677"/>
      <c r="DY39" s="677"/>
      <c r="DZ39" s="677"/>
      <c r="EA39" s="677"/>
      <c r="EB39" s="677"/>
      <c r="EC39" s="678"/>
    </row>
    <row r="40" spans="2:133" ht="11.25" customHeight="1">
      <c r="AQ40" s="718" t="s">
        <v>342</v>
      </c>
      <c r="AR40" s="719"/>
      <c r="AS40" s="719"/>
      <c r="AT40" s="719"/>
      <c r="AU40" s="719"/>
      <c r="AV40" s="719"/>
      <c r="AW40" s="719"/>
      <c r="AX40" s="719"/>
      <c r="AY40" s="720"/>
      <c r="AZ40" s="641">
        <v>26208</v>
      </c>
      <c r="BA40" s="642"/>
      <c r="BB40" s="642"/>
      <c r="BC40" s="642"/>
      <c r="BD40" s="665"/>
      <c r="BE40" s="665"/>
      <c r="BF40" s="700"/>
      <c r="BG40" s="732"/>
      <c r="BH40" s="733"/>
      <c r="BI40" s="733"/>
      <c r="BJ40" s="733"/>
      <c r="BK40" s="733"/>
      <c r="BL40" s="235"/>
      <c r="BM40" s="657" t="s">
        <v>343</v>
      </c>
      <c r="BN40" s="657"/>
      <c r="BO40" s="657"/>
      <c r="BP40" s="657"/>
      <c r="BQ40" s="657"/>
      <c r="BR40" s="657"/>
      <c r="BS40" s="657"/>
      <c r="BT40" s="657"/>
      <c r="BU40" s="658"/>
      <c r="BV40" s="641" t="s">
        <v>127</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30500</v>
      </c>
      <c r="CS40" s="642"/>
      <c r="CT40" s="642"/>
      <c r="CU40" s="642"/>
      <c r="CV40" s="642"/>
      <c r="CW40" s="642"/>
      <c r="CX40" s="642"/>
      <c r="CY40" s="643"/>
      <c r="CZ40" s="646">
        <v>0.9</v>
      </c>
      <c r="DA40" s="677"/>
      <c r="DB40" s="677"/>
      <c r="DC40" s="679"/>
      <c r="DD40" s="650">
        <v>10000</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7"/>
      <c r="DY40" s="677"/>
      <c r="DZ40" s="677"/>
      <c r="EA40" s="677"/>
      <c r="EB40" s="677"/>
      <c r="EC40" s="678"/>
    </row>
    <row r="41" spans="2:133" ht="11.25" customHeight="1">
      <c r="AQ41" s="728" t="s">
        <v>345</v>
      </c>
      <c r="AR41" s="729"/>
      <c r="AS41" s="729"/>
      <c r="AT41" s="729"/>
      <c r="AU41" s="729"/>
      <c r="AV41" s="729"/>
      <c r="AW41" s="729"/>
      <c r="AX41" s="729"/>
      <c r="AY41" s="730"/>
      <c r="AZ41" s="721">
        <v>136577</v>
      </c>
      <c r="BA41" s="722"/>
      <c r="BB41" s="722"/>
      <c r="BC41" s="722"/>
      <c r="BD41" s="711"/>
      <c r="BE41" s="711"/>
      <c r="BF41" s="713"/>
      <c r="BG41" s="734"/>
      <c r="BH41" s="735"/>
      <c r="BI41" s="735"/>
      <c r="BJ41" s="735"/>
      <c r="BK41" s="735"/>
      <c r="BL41" s="236"/>
      <c r="BM41" s="668" t="s">
        <v>346</v>
      </c>
      <c r="BN41" s="668"/>
      <c r="BO41" s="668"/>
      <c r="BP41" s="668"/>
      <c r="BQ41" s="668"/>
      <c r="BR41" s="668"/>
      <c r="BS41" s="668"/>
      <c r="BT41" s="668"/>
      <c r="BU41" s="669"/>
      <c r="BV41" s="721">
        <v>234</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127</v>
      </c>
      <c r="CS41" s="665"/>
      <c r="CT41" s="665"/>
      <c r="CU41" s="665"/>
      <c r="CV41" s="665"/>
      <c r="CW41" s="665"/>
      <c r="CX41" s="665"/>
      <c r="CY41" s="666"/>
      <c r="CZ41" s="646" t="s">
        <v>127</v>
      </c>
      <c r="DA41" s="677"/>
      <c r="DB41" s="677"/>
      <c r="DC41" s="679"/>
      <c r="DD41" s="650" t="s">
        <v>243</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417149</v>
      </c>
      <c r="CS42" s="642"/>
      <c r="CT42" s="642"/>
      <c r="CU42" s="642"/>
      <c r="CV42" s="642"/>
      <c r="CW42" s="642"/>
      <c r="CX42" s="642"/>
      <c r="CY42" s="643"/>
      <c r="CZ42" s="646">
        <v>11.8</v>
      </c>
      <c r="DA42" s="647"/>
      <c r="DB42" s="647"/>
      <c r="DC42" s="742"/>
      <c r="DD42" s="650">
        <v>141328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8888</v>
      </c>
      <c r="CS43" s="665"/>
      <c r="CT43" s="665"/>
      <c r="CU43" s="665"/>
      <c r="CV43" s="665"/>
      <c r="CW43" s="665"/>
      <c r="CX43" s="665"/>
      <c r="CY43" s="666"/>
      <c r="CZ43" s="646">
        <v>0.3</v>
      </c>
      <c r="DA43" s="677"/>
      <c r="DB43" s="677"/>
      <c r="DC43" s="679"/>
      <c r="DD43" s="650">
        <v>8888</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303</v>
      </c>
      <c r="CE44" s="754"/>
      <c r="CF44" s="638" t="s">
        <v>353</v>
      </c>
      <c r="CG44" s="639"/>
      <c r="CH44" s="639"/>
      <c r="CI44" s="639"/>
      <c r="CJ44" s="639"/>
      <c r="CK44" s="639"/>
      <c r="CL44" s="639"/>
      <c r="CM44" s="639"/>
      <c r="CN44" s="639"/>
      <c r="CO44" s="639"/>
      <c r="CP44" s="639"/>
      <c r="CQ44" s="640"/>
      <c r="CR44" s="641">
        <v>398175</v>
      </c>
      <c r="CS44" s="642"/>
      <c r="CT44" s="642"/>
      <c r="CU44" s="642"/>
      <c r="CV44" s="642"/>
      <c r="CW44" s="642"/>
      <c r="CX44" s="642"/>
      <c r="CY44" s="643"/>
      <c r="CZ44" s="646">
        <v>11.3</v>
      </c>
      <c r="DA44" s="647"/>
      <c r="DB44" s="647"/>
      <c r="DC44" s="742"/>
      <c r="DD44" s="650">
        <v>139770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109446</v>
      </c>
      <c r="CS45" s="665"/>
      <c r="CT45" s="665"/>
      <c r="CU45" s="665"/>
      <c r="CV45" s="665"/>
      <c r="CW45" s="665"/>
      <c r="CX45" s="665"/>
      <c r="CY45" s="666"/>
      <c r="CZ45" s="646">
        <v>3.1</v>
      </c>
      <c r="DA45" s="677"/>
      <c r="DB45" s="677"/>
      <c r="DC45" s="679"/>
      <c r="DD45" s="650">
        <v>35563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282054</v>
      </c>
      <c r="CS46" s="642"/>
      <c r="CT46" s="642"/>
      <c r="CU46" s="642"/>
      <c r="CV46" s="642"/>
      <c r="CW46" s="642"/>
      <c r="CX46" s="642"/>
      <c r="CY46" s="643"/>
      <c r="CZ46" s="646">
        <v>8</v>
      </c>
      <c r="DA46" s="647"/>
      <c r="DB46" s="647"/>
      <c r="DC46" s="742"/>
      <c r="DD46" s="650">
        <v>102032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v>18974</v>
      </c>
      <c r="CS47" s="665"/>
      <c r="CT47" s="665"/>
      <c r="CU47" s="665"/>
      <c r="CV47" s="665"/>
      <c r="CW47" s="665"/>
      <c r="CX47" s="665"/>
      <c r="CY47" s="666"/>
      <c r="CZ47" s="646">
        <v>0.5</v>
      </c>
      <c r="DA47" s="677"/>
      <c r="DB47" s="677"/>
      <c r="DC47" s="679"/>
      <c r="DD47" s="650">
        <v>1558</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127</v>
      </c>
      <c r="CS48" s="642"/>
      <c r="CT48" s="642"/>
      <c r="CU48" s="642"/>
      <c r="CV48" s="642"/>
      <c r="CW48" s="642"/>
      <c r="CX48" s="642"/>
      <c r="CY48" s="643"/>
      <c r="CZ48" s="646" t="s">
        <v>358</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359</v>
      </c>
      <c r="CE49" s="687"/>
      <c r="CF49" s="687"/>
      <c r="CG49" s="687"/>
      <c r="CH49" s="687"/>
      <c r="CI49" s="687"/>
      <c r="CJ49" s="687"/>
      <c r="CK49" s="687"/>
      <c r="CL49" s="687"/>
      <c r="CM49" s="687"/>
      <c r="CN49" s="687"/>
      <c r="CO49" s="687"/>
      <c r="CP49" s="687"/>
      <c r="CQ49" s="688"/>
      <c r="CR49" s="721">
        <v>3530936</v>
      </c>
      <c r="CS49" s="711"/>
      <c r="CT49" s="711"/>
      <c r="CU49" s="711"/>
      <c r="CV49" s="711"/>
      <c r="CW49" s="711"/>
      <c r="CX49" s="711"/>
      <c r="CY49" s="743"/>
      <c r="CZ49" s="726">
        <v>100</v>
      </c>
      <c r="DA49" s="744"/>
      <c r="DB49" s="744"/>
      <c r="DC49" s="745"/>
      <c r="DD49" s="746">
        <v>2404715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syHQY19TUapa5iKif54OR4I1SgFmLI4M6brwfnkgJ5g3L4wrcyjOXd6C9bsW0Ki04V3lv6vfZzocbBDq0SqyRg==" saltValue="uf1E8F3/fdNyGmjtTWL6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67" zoomScale="55" zoomScaleNormal="55" zoomScaleSheetLayoutView="70" workbookViewId="0">
      <selection activeCell="AU80" sqref="AU80:AY8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09" t="s">
        <v>361</v>
      </c>
      <c r="DK2" s="810"/>
      <c r="DL2" s="810"/>
      <c r="DM2" s="810"/>
      <c r="DN2" s="810"/>
      <c r="DO2" s="811"/>
      <c r="DP2" s="249"/>
      <c r="DQ2" s="809" t="s">
        <v>362</v>
      </c>
      <c r="DR2" s="810"/>
      <c r="DS2" s="810"/>
      <c r="DT2" s="810"/>
      <c r="DU2" s="810"/>
      <c r="DV2" s="810"/>
      <c r="DW2" s="810"/>
      <c r="DX2" s="810"/>
      <c r="DY2" s="810"/>
      <c r="DZ2" s="81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12" t="s">
        <v>363</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3" t="s">
        <v>365</v>
      </c>
      <c r="B5" s="784"/>
      <c r="C5" s="784"/>
      <c r="D5" s="784"/>
      <c r="E5" s="784"/>
      <c r="F5" s="784"/>
      <c r="G5" s="784"/>
      <c r="H5" s="784"/>
      <c r="I5" s="784"/>
      <c r="J5" s="784"/>
      <c r="K5" s="784"/>
      <c r="L5" s="784"/>
      <c r="M5" s="784"/>
      <c r="N5" s="784"/>
      <c r="O5" s="784"/>
      <c r="P5" s="785"/>
      <c r="Q5" s="760" t="s">
        <v>366</v>
      </c>
      <c r="R5" s="761"/>
      <c r="S5" s="761"/>
      <c r="T5" s="761"/>
      <c r="U5" s="762"/>
      <c r="V5" s="760" t="s">
        <v>367</v>
      </c>
      <c r="W5" s="761"/>
      <c r="X5" s="761"/>
      <c r="Y5" s="761"/>
      <c r="Z5" s="762"/>
      <c r="AA5" s="760" t="s">
        <v>368</v>
      </c>
      <c r="AB5" s="761"/>
      <c r="AC5" s="761"/>
      <c r="AD5" s="761"/>
      <c r="AE5" s="761"/>
      <c r="AF5" s="813" t="s">
        <v>369</v>
      </c>
      <c r="AG5" s="761"/>
      <c r="AH5" s="761"/>
      <c r="AI5" s="761"/>
      <c r="AJ5" s="772"/>
      <c r="AK5" s="761" t="s">
        <v>370</v>
      </c>
      <c r="AL5" s="761"/>
      <c r="AM5" s="761"/>
      <c r="AN5" s="761"/>
      <c r="AO5" s="762"/>
      <c r="AP5" s="760" t="s">
        <v>371</v>
      </c>
      <c r="AQ5" s="761"/>
      <c r="AR5" s="761"/>
      <c r="AS5" s="761"/>
      <c r="AT5" s="762"/>
      <c r="AU5" s="760" t="s">
        <v>372</v>
      </c>
      <c r="AV5" s="761"/>
      <c r="AW5" s="761"/>
      <c r="AX5" s="761"/>
      <c r="AY5" s="772"/>
      <c r="AZ5" s="256"/>
      <c r="BA5" s="256"/>
      <c r="BB5" s="256"/>
      <c r="BC5" s="256"/>
      <c r="BD5" s="256"/>
      <c r="BE5" s="257"/>
      <c r="BF5" s="257"/>
      <c r="BG5" s="257"/>
      <c r="BH5" s="257"/>
      <c r="BI5" s="257"/>
      <c r="BJ5" s="257"/>
      <c r="BK5" s="257"/>
      <c r="BL5" s="257"/>
      <c r="BM5" s="257"/>
      <c r="BN5" s="257"/>
      <c r="BO5" s="257"/>
      <c r="BP5" s="257"/>
      <c r="BQ5" s="783" t="s">
        <v>373</v>
      </c>
      <c r="BR5" s="784"/>
      <c r="BS5" s="784"/>
      <c r="BT5" s="784"/>
      <c r="BU5" s="784"/>
      <c r="BV5" s="784"/>
      <c r="BW5" s="784"/>
      <c r="BX5" s="784"/>
      <c r="BY5" s="784"/>
      <c r="BZ5" s="784"/>
      <c r="CA5" s="784"/>
      <c r="CB5" s="784"/>
      <c r="CC5" s="784"/>
      <c r="CD5" s="784"/>
      <c r="CE5" s="784"/>
      <c r="CF5" s="784"/>
      <c r="CG5" s="785"/>
      <c r="CH5" s="760" t="s">
        <v>374</v>
      </c>
      <c r="CI5" s="761"/>
      <c r="CJ5" s="761"/>
      <c r="CK5" s="761"/>
      <c r="CL5" s="762"/>
      <c r="CM5" s="760" t="s">
        <v>375</v>
      </c>
      <c r="CN5" s="761"/>
      <c r="CO5" s="761"/>
      <c r="CP5" s="761"/>
      <c r="CQ5" s="762"/>
      <c r="CR5" s="760" t="s">
        <v>376</v>
      </c>
      <c r="CS5" s="761"/>
      <c r="CT5" s="761"/>
      <c r="CU5" s="761"/>
      <c r="CV5" s="762"/>
      <c r="CW5" s="760" t="s">
        <v>377</v>
      </c>
      <c r="CX5" s="761"/>
      <c r="CY5" s="761"/>
      <c r="CZ5" s="761"/>
      <c r="DA5" s="762"/>
      <c r="DB5" s="760" t="s">
        <v>378</v>
      </c>
      <c r="DC5" s="761"/>
      <c r="DD5" s="761"/>
      <c r="DE5" s="761"/>
      <c r="DF5" s="762"/>
      <c r="DG5" s="766" t="s">
        <v>379</v>
      </c>
      <c r="DH5" s="767"/>
      <c r="DI5" s="767"/>
      <c r="DJ5" s="767"/>
      <c r="DK5" s="768"/>
      <c r="DL5" s="766" t="s">
        <v>380</v>
      </c>
      <c r="DM5" s="767"/>
      <c r="DN5" s="767"/>
      <c r="DO5" s="767"/>
      <c r="DP5" s="768"/>
      <c r="DQ5" s="760" t="s">
        <v>381</v>
      </c>
      <c r="DR5" s="761"/>
      <c r="DS5" s="761"/>
      <c r="DT5" s="761"/>
      <c r="DU5" s="762"/>
      <c r="DV5" s="760" t="s">
        <v>372</v>
      </c>
      <c r="DW5" s="761"/>
      <c r="DX5" s="761"/>
      <c r="DY5" s="761"/>
      <c r="DZ5" s="772"/>
      <c r="EA5" s="254"/>
    </row>
    <row r="6" spans="1:131" s="255" customFormat="1" ht="26.25" customHeight="1" thickBot="1">
      <c r="A6" s="786"/>
      <c r="B6" s="787"/>
      <c r="C6" s="787"/>
      <c r="D6" s="787"/>
      <c r="E6" s="787"/>
      <c r="F6" s="787"/>
      <c r="G6" s="787"/>
      <c r="H6" s="787"/>
      <c r="I6" s="787"/>
      <c r="J6" s="787"/>
      <c r="K6" s="787"/>
      <c r="L6" s="787"/>
      <c r="M6" s="787"/>
      <c r="N6" s="787"/>
      <c r="O6" s="787"/>
      <c r="P6" s="788"/>
      <c r="Q6" s="763"/>
      <c r="R6" s="764"/>
      <c r="S6" s="764"/>
      <c r="T6" s="764"/>
      <c r="U6" s="765"/>
      <c r="V6" s="763"/>
      <c r="W6" s="764"/>
      <c r="X6" s="764"/>
      <c r="Y6" s="764"/>
      <c r="Z6" s="765"/>
      <c r="AA6" s="763"/>
      <c r="AB6" s="764"/>
      <c r="AC6" s="764"/>
      <c r="AD6" s="764"/>
      <c r="AE6" s="764"/>
      <c r="AF6" s="814"/>
      <c r="AG6" s="764"/>
      <c r="AH6" s="764"/>
      <c r="AI6" s="764"/>
      <c r="AJ6" s="773"/>
      <c r="AK6" s="764"/>
      <c r="AL6" s="764"/>
      <c r="AM6" s="764"/>
      <c r="AN6" s="764"/>
      <c r="AO6" s="765"/>
      <c r="AP6" s="763"/>
      <c r="AQ6" s="764"/>
      <c r="AR6" s="764"/>
      <c r="AS6" s="764"/>
      <c r="AT6" s="765"/>
      <c r="AU6" s="763"/>
      <c r="AV6" s="764"/>
      <c r="AW6" s="764"/>
      <c r="AX6" s="764"/>
      <c r="AY6" s="773"/>
      <c r="AZ6" s="252"/>
      <c r="BA6" s="252"/>
      <c r="BB6" s="252"/>
      <c r="BC6" s="252"/>
      <c r="BD6" s="252"/>
      <c r="BE6" s="253"/>
      <c r="BF6" s="253"/>
      <c r="BG6" s="253"/>
      <c r="BH6" s="253"/>
      <c r="BI6" s="253"/>
      <c r="BJ6" s="253"/>
      <c r="BK6" s="253"/>
      <c r="BL6" s="253"/>
      <c r="BM6" s="253"/>
      <c r="BN6" s="253"/>
      <c r="BO6" s="253"/>
      <c r="BP6" s="253"/>
      <c r="BQ6" s="786"/>
      <c r="BR6" s="787"/>
      <c r="BS6" s="787"/>
      <c r="BT6" s="787"/>
      <c r="BU6" s="787"/>
      <c r="BV6" s="787"/>
      <c r="BW6" s="787"/>
      <c r="BX6" s="787"/>
      <c r="BY6" s="787"/>
      <c r="BZ6" s="787"/>
      <c r="CA6" s="787"/>
      <c r="CB6" s="787"/>
      <c r="CC6" s="787"/>
      <c r="CD6" s="787"/>
      <c r="CE6" s="787"/>
      <c r="CF6" s="787"/>
      <c r="CG6" s="788"/>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69"/>
      <c r="DH6" s="770"/>
      <c r="DI6" s="770"/>
      <c r="DJ6" s="770"/>
      <c r="DK6" s="771"/>
      <c r="DL6" s="769"/>
      <c r="DM6" s="770"/>
      <c r="DN6" s="770"/>
      <c r="DO6" s="770"/>
      <c r="DP6" s="771"/>
      <c r="DQ6" s="763"/>
      <c r="DR6" s="764"/>
      <c r="DS6" s="764"/>
      <c r="DT6" s="764"/>
      <c r="DU6" s="765"/>
      <c r="DV6" s="763"/>
      <c r="DW6" s="764"/>
      <c r="DX6" s="764"/>
      <c r="DY6" s="764"/>
      <c r="DZ6" s="773"/>
      <c r="EA6" s="254"/>
    </row>
    <row r="7" spans="1:131" s="255" customFormat="1" ht="26.25" customHeight="1" thickTop="1">
      <c r="A7" s="258">
        <v>1</v>
      </c>
      <c r="B7" s="774" t="s">
        <v>382</v>
      </c>
      <c r="C7" s="775"/>
      <c r="D7" s="775"/>
      <c r="E7" s="775"/>
      <c r="F7" s="775"/>
      <c r="G7" s="775"/>
      <c r="H7" s="775"/>
      <c r="I7" s="775"/>
      <c r="J7" s="775"/>
      <c r="K7" s="775"/>
      <c r="L7" s="775"/>
      <c r="M7" s="775"/>
      <c r="N7" s="775"/>
      <c r="O7" s="775"/>
      <c r="P7" s="776"/>
      <c r="Q7" s="777">
        <v>3701</v>
      </c>
      <c r="R7" s="778"/>
      <c r="S7" s="778"/>
      <c r="T7" s="778"/>
      <c r="U7" s="778"/>
      <c r="V7" s="778">
        <v>3531</v>
      </c>
      <c r="W7" s="778"/>
      <c r="X7" s="778"/>
      <c r="Y7" s="778"/>
      <c r="Z7" s="778"/>
      <c r="AA7" s="778">
        <v>170</v>
      </c>
      <c r="AB7" s="778"/>
      <c r="AC7" s="778"/>
      <c r="AD7" s="778"/>
      <c r="AE7" s="779"/>
      <c r="AF7" s="780">
        <v>118</v>
      </c>
      <c r="AG7" s="781"/>
      <c r="AH7" s="781"/>
      <c r="AI7" s="781"/>
      <c r="AJ7" s="782"/>
      <c r="AK7" s="823">
        <v>548</v>
      </c>
      <c r="AL7" s="824"/>
      <c r="AM7" s="824"/>
      <c r="AN7" s="824"/>
      <c r="AO7" s="824"/>
      <c r="AP7" s="824">
        <v>1765</v>
      </c>
      <c r="AQ7" s="824"/>
      <c r="AR7" s="824"/>
      <c r="AS7" s="824"/>
      <c r="AT7" s="824"/>
      <c r="AU7" s="825"/>
      <c r="AV7" s="825"/>
      <c r="AW7" s="825"/>
      <c r="AX7" s="825"/>
      <c r="AY7" s="826"/>
      <c r="AZ7" s="252"/>
      <c r="BA7" s="252"/>
      <c r="BB7" s="252"/>
      <c r="BC7" s="252"/>
      <c r="BD7" s="252"/>
      <c r="BE7" s="253"/>
      <c r="BF7" s="253"/>
      <c r="BG7" s="253"/>
      <c r="BH7" s="253"/>
      <c r="BI7" s="253"/>
      <c r="BJ7" s="253"/>
      <c r="BK7" s="253"/>
      <c r="BL7" s="253"/>
      <c r="BM7" s="253"/>
      <c r="BN7" s="253"/>
      <c r="BO7" s="253"/>
      <c r="BP7" s="253"/>
      <c r="BQ7" s="259">
        <v>1</v>
      </c>
      <c r="BR7" s="260"/>
      <c r="BS7" s="827" t="s">
        <v>578</v>
      </c>
      <c r="BT7" s="828"/>
      <c r="BU7" s="828"/>
      <c r="BV7" s="828"/>
      <c r="BW7" s="828"/>
      <c r="BX7" s="828"/>
      <c r="BY7" s="828"/>
      <c r="BZ7" s="828"/>
      <c r="CA7" s="828"/>
      <c r="CB7" s="828"/>
      <c r="CC7" s="828"/>
      <c r="CD7" s="828"/>
      <c r="CE7" s="828"/>
      <c r="CF7" s="828"/>
      <c r="CG7" s="829"/>
      <c r="CH7" s="820">
        <v>1</v>
      </c>
      <c r="CI7" s="821"/>
      <c r="CJ7" s="821"/>
      <c r="CK7" s="821"/>
      <c r="CL7" s="822"/>
      <c r="CM7" s="820">
        <v>97</v>
      </c>
      <c r="CN7" s="821"/>
      <c r="CO7" s="821"/>
      <c r="CP7" s="821"/>
      <c r="CQ7" s="822"/>
      <c r="CR7" s="820">
        <v>5</v>
      </c>
      <c r="CS7" s="821"/>
      <c r="CT7" s="821"/>
      <c r="CU7" s="821"/>
      <c r="CV7" s="822"/>
      <c r="CW7" s="820" t="s">
        <v>577</v>
      </c>
      <c r="CX7" s="821"/>
      <c r="CY7" s="821"/>
      <c r="CZ7" s="821"/>
      <c r="DA7" s="822"/>
      <c r="DB7" s="820" t="s">
        <v>577</v>
      </c>
      <c r="DC7" s="821"/>
      <c r="DD7" s="821"/>
      <c r="DE7" s="821"/>
      <c r="DF7" s="822"/>
      <c r="DG7" s="820" t="s">
        <v>577</v>
      </c>
      <c r="DH7" s="821"/>
      <c r="DI7" s="821"/>
      <c r="DJ7" s="821"/>
      <c r="DK7" s="822"/>
      <c r="DL7" s="820" t="s">
        <v>577</v>
      </c>
      <c r="DM7" s="821"/>
      <c r="DN7" s="821"/>
      <c r="DO7" s="821"/>
      <c r="DP7" s="822"/>
      <c r="DQ7" s="820" t="s">
        <v>577</v>
      </c>
      <c r="DR7" s="821"/>
      <c r="DS7" s="821"/>
      <c r="DT7" s="821"/>
      <c r="DU7" s="822"/>
      <c r="DV7" s="815"/>
      <c r="DW7" s="816"/>
      <c r="DX7" s="816"/>
      <c r="DY7" s="816"/>
      <c r="DZ7" s="817"/>
      <c r="EA7" s="254"/>
    </row>
    <row r="8" spans="1:131" s="255" customFormat="1" ht="26.25" customHeight="1">
      <c r="A8" s="261">
        <v>2</v>
      </c>
      <c r="B8" s="795"/>
      <c r="C8" s="796"/>
      <c r="D8" s="796"/>
      <c r="E8" s="796"/>
      <c r="F8" s="796"/>
      <c r="G8" s="796"/>
      <c r="H8" s="796"/>
      <c r="I8" s="796"/>
      <c r="J8" s="796"/>
      <c r="K8" s="796"/>
      <c r="L8" s="796"/>
      <c r="M8" s="796"/>
      <c r="N8" s="796"/>
      <c r="O8" s="796"/>
      <c r="P8" s="797"/>
      <c r="Q8" s="798"/>
      <c r="R8" s="799"/>
      <c r="S8" s="799"/>
      <c r="T8" s="799"/>
      <c r="U8" s="799"/>
      <c r="V8" s="799"/>
      <c r="W8" s="799"/>
      <c r="X8" s="799"/>
      <c r="Y8" s="799"/>
      <c r="Z8" s="799"/>
      <c r="AA8" s="799"/>
      <c r="AB8" s="799"/>
      <c r="AC8" s="799"/>
      <c r="AD8" s="799"/>
      <c r="AE8" s="800"/>
      <c r="AF8" s="801"/>
      <c r="AG8" s="802"/>
      <c r="AH8" s="802"/>
      <c r="AI8" s="802"/>
      <c r="AJ8" s="803"/>
      <c r="AK8" s="818"/>
      <c r="AL8" s="819"/>
      <c r="AM8" s="819"/>
      <c r="AN8" s="819"/>
      <c r="AO8" s="819"/>
      <c r="AP8" s="819"/>
      <c r="AQ8" s="819"/>
      <c r="AR8" s="819"/>
      <c r="AS8" s="819"/>
      <c r="AT8" s="819"/>
      <c r="AU8" s="804"/>
      <c r="AV8" s="804"/>
      <c r="AW8" s="804"/>
      <c r="AX8" s="804"/>
      <c r="AY8" s="805"/>
      <c r="AZ8" s="252"/>
      <c r="BA8" s="252"/>
      <c r="BB8" s="252"/>
      <c r="BC8" s="252"/>
      <c r="BD8" s="252"/>
      <c r="BE8" s="253"/>
      <c r="BF8" s="253"/>
      <c r="BG8" s="253"/>
      <c r="BH8" s="253"/>
      <c r="BI8" s="253"/>
      <c r="BJ8" s="253"/>
      <c r="BK8" s="253"/>
      <c r="BL8" s="253"/>
      <c r="BM8" s="253"/>
      <c r="BN8" s="253"/>
      <c r="BO8" s="253"/>
      <c r="BP8" s="253"/>
      <c r="BQ8" s="262">
        <v>2</v>
      </c>
      <c r="BR8" s="263"/>
      <c r="BS8" s="806"/>
      <c r="BT8" s="807"/>
      <c r="BU8" s="807"/>
      <c r="BV8" s="807"/>
      <c r="BW8" s="807"/>
      <c r="BX8" s="807"/>
      <c r="BY8" s="807"/>
      <c r="BZ8" s="807"/>
      <c r="CA8" s="807"/>
      <c r="CB8" s="807"/>
      <c r="CC8" s="807"/>
      <c r="CD8" s="807"/>
      <c r="CE8" s="807"/>
      <c r="CF8" s="807"/>
      <c r="CG8" s="80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92"/>
      <c r="DW8" s="793"/>
      <c r="DX8" s="793"/>
      <c r="DY8" s="793"/>
      <c r="DZ8" s="794"/>
      <c r="EA8" s="254"/>
    </row>
    <row r="9" spans="1:131" s="255" customFormat="1" ht="26.25" customHeight="1">
      <c r="A9" s="261">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18"/>
      <c r="AL9" s="819"/>
      <c r="AM9" s="819"/>
      <c r="AN9" s="819"/>
      <c r="AO9" s="819"/>
      <c r="AP9" s="819"/>
      <c r="AQ9" s="819"/>
      <c r="AR9" s="819"/>
      <c r="AS9" s="819"/>
      <c r="AT9" s="819"/>
      <c r="AU9" s="804"/>
      <c r="AV9" s="804"/>
      <c r="AW9" s="804"/>
      <c r="AX9" s="804"/>
      <c r="AY9" s="805"/>
      <c r="AZ9" s="252"/>
      <c r="BA9" s="252"/>
      <c r="BB9" s="252"/>
      <c r="BC9" s="252"/>
      <c r="BD9" s="252"/>
      <c r="BE9" s="253"/>
      <c r="BF9" s="253"/>
      <c r="BG9" s="253"/>
      <c r="BH9" s="253"/>
      <c r="BI9" s="253"/>
      <c r="BJ9" s="253"/>
      <c r="BK9" s="253"/>
      <c r="BL9" s="253"/>
      <c r="BM9" s="253"/>
      <c r="BN9" s="253"/>
      <c r="BO9" s="253"/>
      <c r="BP9" s="253"/>
      <c r="BQ9" s="262">
        <v>3</v>
      </c>
      <c r="BR9" s="263"/>
      <c r="BS9" s="806"/>
      <c r="BT9" s="807"/>
      <c r="BU9" s="807"/>
      <c r="BV9" s="807"/>
      <c r="BW9" s="807"/>
      <c r="BX9" s="807"/>
      <c r="BY9" s="807"/>
      <c r="BZ9" s="807"/>
      <c r="CA9" s="807"/>
      <c r="CB9" s="807"/>
      <c r="CC9" s="807"/>
      <c r="CD9" s="807"/>
      <c r="CE9" s="807"/>
      <c r="CF9" s="807"/>
      <c r="CG9" s="80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92"/>
      <c r="DW9" s="793"/>
      <c r="DX9" s="793"/>
      <c r="DY9" s="793"/>
      <c r="DZ9" s="794"/>
      <c r="EA9" s="254"/>
    </row>
    <row r="10" spans="1:131" s="255" customFormat="1" ht="26.25" customHeight="1">
      <c r="A10" s="261">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18"/>
      <c r="AL10" s="819"/>
      <c r="AM10" s="819"/>
      <c r="AN10" s="819"/>
      <c r="AO10" s="819"/>
      <c r="AP10" s="819"/>
      <c r="AQ10" s="819"/>
      <c r="AR10" s="819"/>
      <c r="AS10" s="819"/>
      <c r="AT10" s="819"/>
      <c r="AU10" s="804"/>
      <c r="AV10" s="804"/>
      <c r="AW10" s="804"/>
      <c r="AX10" s="804"/>
      <c r="AY10" s="805"/>
      <c r="AZ10" s="252"/>
      <c r="BA10" s="252"/>
      <c r="BB10" s="252"/>
      <c r="BC10" s="252"/>
      <c r="BD10" s="252"/>
      <c r="BE10" s="253"/>
      <c r="BF10" s="253"/>
      <c r="BG10" s="253"/>
      <c r="BH10" s="253"/>
      <c r="BI10" s="253"/>
      <c r="BJ10" s="253"/>
      <c r="BK10" s="253"/>
      <c r="BL10" s="253"/>
      <c r="BM10" s="253"/>
      <c r="BN10" s="253"/>
      <c r="BO10" s="253"/>
      <c r="BP10" s="253"/>
      <c r="BQ10" s="262">
        <v>4</v>
      </c>
      <c r="BR10" s="263"/>
      <c r="BS10" s="806"/>
      <c r="BT10" s="807"/>
      <c r="BU10" s="807"/>
      <c r="BV10" s="807"/>
      <c r="BW10" s="807"/>
      <c r="BX10" s="807"/>
      <c r="BY10" s="807"/>
      <c r="BZ10" s="807"/>
      <c r="CA10" s="807"/>
      <c r="CB10" s="807"/>
      <c r="CC10" s="807"/>
      <c r="CD10" s="807"/>
      <c r="CE10" s="807"/>
      <c r="CF10" s="807"/>
      <c r="CG10" s="80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92"/>
      <c r="DW10" s="793"/>
      <c r="DX10" s="793"/>
      <c r="DY10" s="793"/>
      <c r="DZ10" s="794"/>
      <c r="EA10" s="254"/>
    </row>
    <row r="11" spans="1:131" s="255" customFormat="1" ht="26.25" customHeight="1">
      <c r="A11" s="261">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18"/>
      <c r="AL11" s="819"/>
      <c r="AM11" s="819"/>
      <c r="AN11" s="819"/>
      <c r="AO11" s="819"/>
      <c r="AP11" s="819"/>
      <c r="AQ11" s="819"/>
      <c r="AR11" s="819"/>
      <c r="AS11" s="819"/>
      <c r="AT11" s="819"/>
      <c r="AU11" s="804"/>
      <c r="AV11" s="804"/>
      <c r="AW11" s="804"/>
      <c r="AX11" s="804"/>
      <c r="AY11" s="805"/>
      <c r="AZ11" s="252"/>
      <c r="BA11" s="252"/>
      <c r="BB11" s="252"/>
      <c r="BC11" s="252"/>
      <c r="BD11" s="252"/>
      <c r="BE11" s="253"/>
      <c r="BF11" s="253"/>
      <c r="BG11" s="253"/>
      <c r="BH11" s="253"/>
      <c r="BI11" s="253"/>
      <c r="BJ11" s="253"/>
      <c r="BK11" s="253"/>
      <c r="BL11" s="253"/>
      <c r="BM11" s="253"/>
      <c r="BN11" s="253"/>
      <c r="BO11" s="253"/>
      <c r="BP11" s="253"/>
      <c r="BQ11" s="262">
        <v>5</v>
      </c>
      <c r="BR11" s="263"/>
      <c r="BS11" s="806"/>
      <c r="BT11" s="807"/>
      <c r="BU11" s="807"/>
      <c r="BV11" s="807"/>
      <c r="BW11" s="807"/>
      <c r="BX11" s="807"/>
      <c r="BY11" s="807"/>
      <c r="BZ11" s="807"/>
      <c r="CA11" s="807"/>
      <c r="CB11" s="807"/>
      <c r="CC11" s="807"/>
      <c r="CD11" s="807"/>
      <c r="CE11" s="807"/>
      <c r="CF11" s="807"/>
      <c r="CG11" s="80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92"/>
      <c r="DW11" s="793"/>
      <c r="DX11" s="793"/>
      <c r="DY11" s="793"/>
      <c r="DZ11" s="794"/>
      <c r="EA11" s="254"/>
    </row>
    <row r="12" spans="1:131" s="255" customFormat="1" ht="26.25" customHeight="1">
      <c r="A12" s="261">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18"/>
      <c r="AL12" s="819"/>
      <c r="AM12" s="819"/>
      <c r="AN12" s="819"/>
      <c r="AO12" s="819"/>
      <c r="AP12" s="819"/>
      <c r="AQ12" s="819"/>
      <c r="AR12" s="819"/>
      <c r="AS12" s="819"/>
      <c r="AT12" s="819"/>
      <c r="AU12" s="804"/>
      <c r="AV12" s="804"/>
      <c r="AW12" s="804"/>
      <c r="AX12" s="804"/>
      <c r="AY12" s="805"/>
      <c r="AZ12" s="252"/>
      <c r="BA12" s="252"/>
      <c r="BB12" s="252"/>
      <c r="BC12" s="252"/>
      <c r="BD12" s="252"/>
      <c r="BE12" s="253"/>
      <c r="BF12" s="253"/>
      <c r="BG12" s="253"/>
      <c r="BH12" s="253"/>
      <c r="BI12" s="253"/>
      <c r="BJ12" s="253"/>
      <c r="BK12" s="253"/>
      <c r="BL12" s="253"/>
      <c r="BM12" s="253"/>
      <c r="BN12" s="253"/>
      <c r="BO12" s="253"/>
      <c r="BP12" s="253"/>
      <c r="BQ12" s="262">
        <v>6</v>
      </c>
      <c r="BR12" s="263"/>
      <c r="BS12" s="806"/>
      <c r="BT12" s="807"/>
      <c r="BU12" s="807"/>
      <c r="BV12" s="807"/>
      <c r="BW12" s="807"/>
      <c r="BX12" s="807"/>
      <c r="BY12" s="807"/>
      <c r="BZ12" s="807"/>
      <c r="CA12" s="807"/>
      <c r="CB12" s="807"/>
      <c r="CC12" s="807"/>
      <c r="CD12" s="807"/>
      <c r="CE12" s="807"/>
      <c r="CF12" s="807"/>
      <c r="CG12" s="80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92"/>
      <c r="DW12" s="793"/>
      <c r="DX12" s="793"/>
      <c r="DY12" s="793"/>
      <c r="DZ12" s="794"/>
      <c r="EA12" s="254"/>
    </row>
    <row r="13" spans="1:131" s="255" customFormat="1" ht="26.25" customHeight="1">
      <c r="A13" s="261">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18"/>
      <c r="AL13" s="819"/>
      <c r="AM13" s="819"/>
      <c r="AN13" s="819"/>
      <c r="AO13" s="819"/>
      <c r="AP13" s="819"/>
      <c r="AQ13" s="819"/>
      <c r="AR13" s="819"/>
      <c r="AS13" s="819"/>
      <c r="AT13" s="819"/>
      <c r="AU13" s="804"/>
      <c r="AV13" s="804"/>
      <c r="AW13" s="804"/>
      <c r="AX13" s="804"/>
      <c r="AY13" s="805"/>
      <c r="AZ13" s="252"/>
      <c r="BA13" s="252"/>
      <c r="BB13" s="252"/>
      <c r="BC13" s="252"/>
      <c r="BD13" s="252"/>
      <c r="BE13" s="253"/>
      <c r="BF13" s="253"/>
      <c r="BG13" s="253"/>
      <c r="BH13" s="253"/>
      <c r="BI13" s="253"/>
      <c r="BJ13" s="253"/>
      <c r="BK13" s="253"/>
      <c r="BL13" s="253"/>
      <c r="BM13" s="253"/>
      <c r="BN13" s="253"/>
      <c r="BO13" s="253"/>
      <c r="BP13" s="253"/>
      <c r="BQ13" s="262">
        <v>7</v>
      </c>
      <c r="BR13" s="263"/>
      <c r="BS13" s="806"/>
      <c r="BT13" s="807"/>
      <c r="BU13" s="807"/>
      <c r="BV13" s="807"/>
      <c r="BW13" s="807"/>
      <c r="BX13" s="807"/>
      <c r="BY13" s="807"/>
      <c r="BZ13" s="807"/>
      <c r="CA13" s="807"/>
      <c r="CB13" s="807"/>
      <c r="CC13" s="807"/>
      <c r="CD13" s="807"/>
      <c r="CE13" s="807"/>
      <c r="CF13" s="807"/>
      <c r="CG13" s="80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92"/>
      <c r="DW13" s="793"/>
      <c r="DX13" s="793"/>
      <c r="DY13" s="793"/>
      <c r="DZ13" s="794"/>
      <c r="EA13" s="254"/>
    </row>
    <row r="14" spans="1:131" s="255" customFormat="1" ht="26.25" customHeight="1">
      <c r="A14" s="261">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18"/>
      <c r="AL14" s="819"/>
      <c r="AM14" s="819"/>
      <c r="AN14" s="819"/>
      <c r="AO14" s="819"/>
      <c r="AP14" s="819"/>
      <c r="AQ14" s="819"/>
      <c r="AR14" s="819"/>
      <c r="AS14" s="819"/>
      <c r="AT14" s="819"/>
      <c r="AU14" s="804"/>
      <c r="AV14" s="804"/>
      <c r="AW14" s="804"/>
      <c r="AX14" s="804"/>
      <c r="AY14" s="805"/>
      <c r="AZ14" s="252"/>
      <c r="BA14" s="252"/>
      <c r="BB14" s="252"/>
      <c r="BC14" s="252"/>
      <c r="BD14" s="252"/>
      <c r="BE14" s="253"/>
      <c r="BF14" s="253"/>
      <c r="BG14" s="253"/>
      <c r="BH14" s="253"/>
      <c r="BI14" s="253"/>
      <c r="BJ14" s="253"/>
      <c r="BK14" s="253"/>
      <c r="BL14" s="253"/>
      <c r="BM14" s="253"/>
      <c r="BN14" s="253"/>
      <c r="BO14" s="253"/>
      <c r="BP14" s="253"/>
      <c r="BQ14" s="262">
        <v>8</v>
      </c>
      <c r="BR14" s="263"/>
      <c r="BS14" s="806"/>
      <c r="BT14" s="807"/>
      <c r="BU14" s="807"/>
      <c r="BV14" s="807"/>
      <c r="BW14" s="807"/>
      <c r="BX14" s="807"/>
      <c r="BY14" s="807"/>
      <c r="BZ14" s="807"/>
      <c r="CA14" s="807"/>
      <c r="CB14" s="807"/>
      <c r="CC14" s="807"/>
      <c r="CD14" s="807"/>
      <c r="CE14" s="807"/>
      <c r="CF14" s="807"/>
      <c r="CG14" s="80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92"/>
      <c r="DW14" s="793"/>
      <c r="DX14" s="793"/>
      <c r="DY14" s="793"/>
      <c r="DZ14" s="794"/>
      <c r="EA14" s="254"/>
    </row>
    <row r="15" spans="1:131" s="255" customFormat="1" ht="26.25" customHeight="1">
      <c r="A15" s="261">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18"/>
      <c r="AL15" s="819"/>
      <c r="AM15" s="819"/>
      <c r="AN15" s="819"/>
      <c r="AO15" s="819"/>
      <c r="AP15" s="819"/>
      <c r="AQ15" s="819"/>
      <c r="AR15" s="819"/>
      <c r="AS15" s="819"/>
      <c r="AT15" s="819"/>
      <c r="AU15" s="804"/>
      <c r="AV15" s="804"/>
      <c r="AW15" s="804"/>
      <c r="AX15" s="804"/>
      <c r="AY15" s="805"/>
      <c r="AZ15" s="252"/>
      <c r="BA15" s="252"/>
      <c r="BB15" s="252"/>
      <c r="BC15" s="252"/>
      <c r="BD15" s="252"/>
      <c r="BE15" s="253"/>
      <c r="BF15" s="253"/>
      <c r="BG15" s="253"/>
      <c r="BH15" s="253"/>
      <c r="BI15" s="253"/>
      <c r="BJ15" s="253"/>
      <c r="BK15" s="253"/>
      <c r="BL15" s="253"/>
      <c r="BM15" s="253"/>
      <c r="BN15" s="253"/>
      <c r="BO15" s="253"/>
      <c r="BP15" s="253"/>
      <c r="BQ15" s="262">
        <v>9</v>
      </c>
      <c r="BR15" s="263"/>
      <c r="BS15" s="806"/>
      <c r="BT15" s="807"/>
      <c r="BU15" s="807"/>
      <c r="BV15" s="807"/>
      <c r="BW15" s="807"/>
      <c r="BX15" s="807"/>
      <c r="BY15" s="807"/>
      <c r="BZ15" s="807"/>
      <c r="CA15" s="807"/>
      <c r="CB15" s="807"/>
      <c r="CC15" s="807"/>
      <c r="CD15" s="807"/>
      <c r="CE15" s="807"/>
      <c r="CF15" s="807"/>
      <c r="CG15" s="80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92"/>
      <c r="DW15" s="793"/>
      <c r="DX15" s="793"/>
      <c r="DY15" s="793"/>
      <c r="DZ15" s="794"/>
      <c r="EA15" s="254"/>
    </row>
    <row r="16" spans="1:131" s="255" customFormat="1" ht="26.25" customHeight="1">
      <c r="A16" s="261">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18"/>
      <c r="AL16" s="819"/>
      <c r="AM16" s="819"/>
      <c r="AN16" s="819"/>
      <c r="AO16" s="819"/>
      <c r="AP16" s="819"/>
      <c r="AQ16" s="819"/>
      <c r="AR16" s="819"/>
      <c r="AS16" s="819"/>
      <c r="AT16" s="819"/>
      <c r="AU16" s="804"/>
      <c r="AV16" s="804"/>
      <c r="AW16" s="804"/>
      <c r="AX16" s="804"/>
      <c r="AY16" s="805"/>
      <c r="AZ16" s="252"/>
      <c r="BA16" s="252"/>
      <c r="BB16" s="252"/>
      <c r="BC16" s="252"/>
      <c r="BD16" s="252"/>
      <c r="BE16" s="253"/>
      <c r="BF16" s="253"/>
      <c r="BG16" s="253"/>
      <c r="BH16" s="253"/>
      <c r="BI16" s="253"/>
      <c r="BJ16" s="253"/>
      <c r="BK16" s="253"/>
      <c r="BL16" s="253"/>
      <c r="BM16" s="253"/>
      <c r="BN16" s="253"/>
      <c r="BO16" s="253"/>
      <c r="BP16" s="253"/>
      <c r="BQ16" s="262">
        <v>10</v>
      </c>
      <c r="BR16" s="263"/>
      <c r="BS16" s="806"/>
      <c r="BT16" s="807"/>
      <c r="BU16" s="807"/>
      <c r="BV16" s="807"/>
      <c r="BW16" s="807"/>
      <c r="BX16" s="807"/>
      <c r="BY16" s="807"/>
      <c r="BZ16" s="807"/>
      <c r="CA16" s="807"/>
      <c r="CB16" s="807"/>
      <c r="CC16" s="807"/>
      <c r="CD16" s="807"/>
      <c r="CE16" s="807"/>
      <c r="CF16" s="807"/>
      <c r="CG16" s="80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92"/>
      <c r="DW16" s="793"/>
      <c r="DX16" s="793"/>
      <c r="DY16" s="793"/>
      <c r="DZ16" s="794"/>
      <c r="EA16" s="254"/>
    </row>
    <row r="17" spans="1:131" s="255" customFormat="1" ht="26.25" customHeight="1">
      <c r="A17" s="261">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18"/>
      <c r="AL17" s="819"/>
      <c r="AM17" s="819"/>
      <c r="AN17" s="819"/>
      <c r="AO17" s="819"/>
      <c r="AP17" s="819"/>
      <c r="AQ17" s="819"/>
      <c r="AR17" s="819"/>
      <c r="AS17" s="819"/>
      <c r="AT17" s="819"/>
      <c r="AU17" s="804"/>
      <c r="AV17" s="804"/>
      <c r="AW17" s="804"/>
      <c r="AX17" s="804"/>
      <c r="AY17" s="805"/>
      <c r="AZ17" s="252"/>
      <c r="BA17" s="252"/>
      <c r="BB17" s="252"/>
      <c r="BC17" s="252"/>
      <c r="BD17" s="252"/>
      <c r="BE17" s="253"/>
      <c r="BF17" s="253"/>
      <c r="BG17" s="253"/>
      <c r="BH17" s="253"/>
      <c r="BI17" s="253"/>
      <c r="BJ17" s="253"/>
      <c r="BK17" s="253"/>
      <c r="BL17" s="253"/>
      <c r="BM17" s="253"/>
      <c r="BN17" s="253"/>
      <c r="BO17" s="253"/>
      <c r="BP17" s="253"/>
      <c r="BQ17" s="262">
        <v>11</v>
      </c>
      <c r="BR17" s="263"/>
      <c r="BS17" s="806"/>
      <c r="BT17" s="807"/>
      <c r="BU17" s="807"/>
      <c r="BV17" s="807"/>
      <c r="BW17" s="807"/>
      <c r="BX17" s="807"/>
      <c r="BY17" s="807"/>
      <c r="BZ17" s="807"/>
      <c r="CA17" s="807"/>
      <c r="CB17" s="807"/>
      <c r="CC17" s="807"/>
      <c r="CD17" s="807"/>
      <c r="CE17" s="807"/>
      <c r="CF17" s="807"/>
      <c r="CG17" s="80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92"/>
      <c r="DW17" s="793"/>
      <c r="DX17" s="793"/>
      <c r="DY17" s="793"/>
      <c r="DZ17" s="794"/>
      <c r="EA17" s="254"/>
    </row>
    <row r="18" spans="1:131" s="255" customFormat="1" ht="26.25" customHeight="1">
      <c r="A18" s="261">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18"/>
      <c r="AL18" s="819"/>
      <c r="AM18" s="819"/>
      <c r="AN18" s="819"/>
      <c r="AO18" s="819"/>
      <c r="AP18" s="819"/>
      <c r="AQ18" s="819"/>
      <c r="AR18" s="819"/>
      <c r="AS18" s="819"/>
      <c r="AT18" s="819"/>
      <c r="AU18" s="804"/>
      <c r="AV18" s="804"/>
      <c r="AW18" s="804"/>
      <c r="AX18" s="804"/>
      <c r="AY18" s="805"/>
      <c r="AZ18" s="252"/>
      <c r="BA18" s="252"/>
      <c r="BB18" s="252"/>
      <c r="BC18" s="252"/>
      <c r="BD18" s="252"/>
      <c r="BE18" s="253"/>
      <c r="BF18" s="253"/>
      <c r="BG18" s="253"/>
      <c r="BH18" s="253"/>
      <c r="BI18" s="253"/>
      <c r="BJ18" s="253"/>
      <c r="BK18" s="253"/>
      <c r="BL18" s="253"/>
      <c r="BM18" s="253"/>
      <c r="BN18" s="253"/>
      <c r="BO18" s="253"/>
      <c r="BP18" s="253"/>
      <c r="BQ18" s="262">
        <v>12</v>
      </c>
      <c r="BR18" s="263"/>
      <c r="BS18" s="806"/>
      <c r="BT18" s="807"/>
      <c r="BU18" s="807"/>
      <c r="BV18" s="807"/>
      <c r="BW18" s="807"/>
      <c r="BX18" s="807"/>
      <c r="BY18" s="807"/>
      <c r="BZ18" s="807"/>
      <c r="CA18" s="807"/>
      <c r="CB18" s="807"/>
      <c r="CC18" s="807"/>
      <c r="CD18" s="807"/>
      <c r="CE18" s="807"/>
      <c r="CF18" s="807"/>
      <c r="CG18" s="80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92"/>
      <c r="DW18" s="793"/>
      <c r="DX18" s="793"/>
      <c r="DY18" s="793"/>
      <c r="DZ18" s="794"/>
      <c r="EA18" s="254"/>
    </row>
    <row r="19" spans="1:131" s="255" customFormat="1" ht="26.25" customHeight="1">
      <c r="A19" s="261">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18"/>
      <c r="AL19" s="819"/>
      <c r="AM19" s="819"/>
      <c r="AN19" s="819"/>
      <c r="AO19" s="819"/>
      <c r="AP19" s="819"/>
      <c r="AQ19" s="819"/>
      <c r="AR19" s="819"/>
      <c r="AS19" s="819"/>
      <c r="AT19" s="819"/>
      <c r="AU19" s="804"/>
      <c r="AV19" s="804"/>
      <c r="AW19" s="804"/>
      <c r="AX19" s="804"/>
      <c r="AY19" s="805"/>
      <c r="AZ19" s="252"/>
      <c r="BA19" s="252"/>
      <c r="BB19" s="252"/>
      <c r="BC19" s="252"/>
      <c r="BD19" s="252"/>
      <c r="BE19" s="253"/>
      <c r="BF19" s="253"/>
      <c r="BG19" s="253"/>
      <c r="BH19" s="253"/>
      <c r="BI19" s="253"/>
      <c r="BJ19" s="253"/>
      <c r="BK19" s="253"/>
      <c r="BL19" s="253"/>
      <c r="BM19" s="253"/>
      <c r="BN19" s="253"/>
      <c r="BO19" s="253"/>
      <c r="BP19" s="253"/>
      <c r="BQ19" s="262">
        <v>13</v>
      </c>
      <c r="BR19" s="263"/>
      <c r="BS19" s="806"/>
      <c r="BT19" s="807"/>
      <c r="BU19" s="807"/>
      <c r="BV19" s="807"/>
      <c r="BW19" s="807"/>
      <c r="BX19" s="807"/>
      <c r="BY19" s="807"/>
      <c r="BZ19" s="807"/>
      <c r="CA19" s="807"/>
      <c r="CB19" s="807"/>
      <c r="CC19" s="807"/>
      <c r="CD19" s="807"/>
      <c r="CE19" s="807"/>
      <c r="CF19" s="807"/>
      <c r="CG19" s="80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92"/>
      <c r="DW19" s="793"/>
      <c r="DX19" s="793"/>
      <c r="DY19" s="793"/>
      <c r="DZ19" s="794"/>
      <c r="EA19" s="254"/>
    </row>
    <row r="20" spans="1:131" s="255" customFormat="1" ht="26.25" customHeight="1">
      <c r="A20" s="261">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18"/>
      <c r="AL20" s="819"/>
      <c r="AM20" s="819"/>
      <c r="AN20" s="819"/>
      <c r="AO20" s="819"/>
      <c r="AP20" s="819"/>
      <c r="AQ20" s="819"/>
      <c r="AR20" s="819"/>
      <c r="AS20" s="819"/>
      <c r="AT20" s="819"/>
      <c r="AU20" s="804"/>
      <c r="AV20" s="804"/>
      <c r="AW20" s="804"/>
      <c r="AX20" s="804"/>
      <c r="AY20" s="805"/>
      <c r="AZ20" s="252"/>
      <c r="BA20" s="252"/>
      <c r="BB20" s="252"/>
      <c r="BC20" s="252"/>
      <c r="BD20" s="252"/>
      <c r="BE20" s="253"/>
      <c r="BF20" s="253"/>
      <c r="BG20" s="253"/>
      <c r="BH20" s="253"/>
      <c r="BI20" s="253"/>
      <c r="BJ20" s="253"/>
      <c r="BK20" s="253"/>
      <c r="BL20" s="253"/>
      <c r="BM20" s="253"/>
      <c r="BN20" s="253"/>
      <c r="BO20" s="253"/>
      <c r="BP20" s="253"/>
      <c r="BQ20" s="262">
        <v>14</v>
      </c>
      <c r="BR20" s="263"/>
      <c r="BS20" s="806"/>
      <c r="BT20" s="807"/>
      <c r="BU20" s="807"/>
      <c r="BV20" s="807"/>
      <c r="BW20" s="807"/>
      <c r="BX20" s="807"/>
      <c r="BY20" s="807"/>
      <c r="BZ20" s="807"/>
      <c r="CA20" s="807"/>
      <c r="CB20" s="807"/>
      <c r="CC20" s="807"/>
      <c r="CD20" s="807"/>
      <c r="CE20" s="807"/>
      <c r="CF20" s="807"/>
      <c r="CG20" s="80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92"/>
      <c r="DW20" s="793"/>
      <c r="DX20" s="793"/>
      <c r="DY20" s="793"/>
      <c r="DZ20" s="794"/>
      <c r="EA20" s="254"/>
    </row>
    <row r="21" spans="1:131" s="255" customFormat="1" ht="26.25" customHeight="1" thickBot="1">
      <c r="A21" s="261">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18"/>
      <c r="AL21" s="819"/>
      <c r="AM21" s="819"/>
      <c r="AN21" s="819"/>
      <c r="AO21" s="819"/>
      <c r="AP21" s="819"/>
      <c r="AQ21" s="819"/>
      <c r="AR21" s="819"/>
      <c r="AS21" s="819"/>
      <c r="AT21" s="819"/>
      <c r="AU21" s="804"/>
      <c r="AV21" s="804"/>
      <c r="AW21" s="804"/>
      <c r="AX21" s="804"/>
      <c r="AY21" s="805"/>
      <c r="AZ21" s="252"/>
      <c r="BA21" s="252"/>
      <c r="BB21" s="252"/>
      <c r="BC21" s="252"/>
      <c r="BD21" s="252"/>
      <c r="BE21" s="253"/>
      <c r="BF21" s="253"/>
      <c r="BG21" s="253"/>
      <c r="BH21" s="253"/>
      <c r="BI21" s="253"/>
      <c r="BJ21" s="253"/>
      <c r="BK21" s="253"/>
      <c r="BL21" s="253"/>
      <c r="BM21" s="253"/>
      <c r="BN21" s="253"/>
      <c r="BO21" s="253"/>
      <c r="BP21" s="253"/>
      <c r="BQ21" s="262">
        <v>15</v>
      </c>
      <c r="BR21" s="263"/>
      <c r="BS21" s="806"/>
      <c r="BT21" s="807"/>
      <c r="BU21" s="807"/>
      <c r="BV21" s="807"/>
      <c r="BW21" s="807"/>
      <c r="BX21" s="807"/>
      <c r="BY21" s="807"/>
      <c r="BZ21" s="807"/>
      <c r="CA21" s="807"/>
      <c r="CB21" s="807"/>
      <c r="CC21" s="807"/>
      <c r="CD21" s="807"/>
      <c r="CE21" s="807"/>
      <c r="CF21" s="807"/>
      <c r="CG21" s="80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92"/>
      <c r="DW21" s="793"/>
      <c r="DX21" s="793"/>
      <c r="DY21" s="793"/>
      <c r="DZ21" s="794"/>
      <c r="EA21" s="254"/>
    </row>
    <row r="22" spans="1:131" s="255" customFormat="1" ht="26.25" customHeight="1">
      <c r="A22" s="261">
        <v>16</v>
      </c>
      <c r="B22" s="795"/>
      <c r="C22" s="796"/>
      <c r="D22" s="796"/>
      <c r="E22" s="796"/>
      <c r="F22" s="796"/>
      <c r="G22" s="796"/>
      <c r="H22" s="796"/>
      <c r="I22" s="796"/>
      <c r="J22" s="796"/>
      <c r="K22" s="796"/>
      <c r="L22" s="796"/>
      <c r="M22" s="796"/>
      <c r="N22" s="796"/>
      <c r="O22" s="796"/>
      <c r="P22" s="797"/>
      <c r="Q22" s="830"/>
      <c r="R22" s="831"/>
      <c r="S22" s="831"/>
      <c r="T22" s="831"/>
      <c r="U22" s="831"/>
      <c r="V22" s="831"/>
      <c r="W22" s="831"/>
      <c r="X22" s="831"/>
      <c r="Y22" s="831"/>
      <c r="Z22" s="831"/>
      <c r="AA22" s="831"/>
      <c r="AB22" s="831"/>
      <c r="AC22" s="831"/>
      <c r="AD22" s="831"/>
      <c r="AE22" s="832"/>
      <c r="AF22" s="801"/>
      <c r="AG22" s="802"/>
      <c r="AH22" s="802"/>
      <c r="AI22" s="802"/>
      <c r="AJ22" s="803"/>
      <c r="AK22" s="845"/>
      <c r="AL22" s="846"/>
      <c r="AM22" s="846"/>
      <c r="AN22" s="846"/>
      <c r="AO22" s="846"/>
      <c r="AP22" s="846"/>
      <c r="AQ22" s="846"/>
      <c r="AR22" s="846"/>
      <c r="AS22" s="846"/>
      <c r="AT22" s="846"/>
      <c r="AU22" s="847"/>
      <c r="AV22" s="847"/>
      <c r="AW22" s="847"/>
      <c r="AX22" s="847"/>
      <c r="AY22" s="848"/>
      <c r="AZ22" s="849" t="s">
        <v>383</v>
      </c>
      <c r="BA22" s="849"/>
      <c r="BB22" s="849"/>
      <c r="BC22" s="849"/>
      <c r="BD22" s="850"/>
      <c r="BE22" s="253"/>
      <c r="BF22" s="253"/>
      <c r="BG22" s="253"/>
      <c r="BH22" s="253"/>
      <c r="BI22" s="253"/>
      <c r="BJ22" s="253"/>
      <c r="BK22" s="253"/>
      <c r="BL22" s="253"/>
      <c r="BM22" s="253"/>
      <c r="BN22" s="253"/>
      <c r="BO22" s="253"/>
      <c r="BP22" s="253"/>
      <c r="BQ22" s="262">
        <v>16</v>
      </c>
      <c r="BR22" s="263"/>
      <c r="BS22" s="806"/>
      <c r="BT22" s="807"/>
      <c r="BU22" s="807"/>
      <c r="BV22" s="807"/>
      <c r="BW22" s="807"/>
      <c r="BX22" s="807"/>
      <c r="BY22" s="807"/>
      <c r="BZ22" s="807"/>
      <c r="CA22" s="807"/>
      <c r="CB22" s="807"/>
      <c r="CC22" s="807"/>
      <c r="CD22" s="807"/>
      <c r="CE22" s="807"/>
      <c r="CF22" s="807"/>
      <c r="CG22" s="80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92"/>
      <c r="DW22" s="793"/>
      <c r="DX22" s="793"/>
      <c r="DY22" s="793"/>
      <c r="DZ22" s="794"/>
      <c r="EA22" s="254"/>
    </row>
    <row r="23" spans="1:131" s="255" customFormat="1" ht="26.25" customHeight="1" thickBot="1">
      <c r="A23" s="264" t="s">
        <v>384</v>
      </c>
      <c r="B23" s="833" t="s">
        <v>385</v>
      </c>
      <c r="C23" s="834"/>
      <c r="D23" s="834"/>
      <c r="E23" s="834"/>
      <c r="F23" s="834"/>
      <c r="G23" s="834"/>
      <c r="H23" s="834"/>
      <c r="I23" s="834"/>
      <c r="J23" s="834"/>
      <c r="K23" s="834"/>
      <c r="L23" s="834"/>
      <c r="M23" s="834"/>
      <c r="N23" s="834"/>
      <c r="O23" s="834"/>
      <c r="P23" s="835"/>
      <c r="Q23" s="836"/>
      <c r="R23" s="837"/>
      <c r="S23" s="837"/>
      <c r="T23" s="837"/>
      <c r="U23" s="837"/>
      <c r="V23" s="837"/>
      <c r="W23" s="837"/>
      <c r="X23" s="837"/>
      <c r="Y23" s="837"/>
      <c r="Z23" s="837"/>
      <c r="AA23" s="837"/>
      <c r="AB23" s="837"/>
      <c r="AC23" s="837"/>
      <c r="AD23" s="837"/>
      <c r="AE23" s="838"/>
      <c r="AF23" s="839">
        <v>118</v>
      </c>
      <c r="AG23" s="837"/>
      <c r="AH23" s="837"/>
      <c r="AI23" s="837"/>
      <c r="AJ23" s="840"/>
      <c r="AK23" s="841"/>
      <c r="AL23" s="842"/>
      <c r="AM23" s="842"/>
      <c r="AN23" s="842"/>
      <c r="AO23" s="842"/>
      <c r="AP23" s="837"/>
      <c r="AQ23" s="837"/>
      <c r="AR23" s="837"/>
      <c r="AS23" s="837"/>
      <c r="AT23" s="837"/>
      <c r="AU23" s="843"/>
      <c r="AV23" s="843"/>
      <c r="AW23" s="843"/>
      <c r="AX23" s="843"/>
      <c r="AY23" s="844"/>
      <c r="AZ23" s="852" t="s">
        <v>386</v>
      </c>
      <c r="BA23" s="853"/>
      <c r="BB23" s="853"/>
      <c r="BC23" s="853"/>
      <c r="BD23" s="854"/>
      <c r="BE23" s="253"/>
      <c r="BF23" s="253"/>
      <c r="BG23" s="253"/>
      <c r="BH23" s="253"/>
      <c r="BI23" s="253"/>
      <c r="BJ23" s="253"/>
      <c r="BK23" s="253"/>
      <c r="BL23" s="253"/>
      <c r="BM23" s="253"/>
      <c r="BN23" s="253"/>
      <c r="BO23" s="253"/>
      <c r="BP23" s="253"/>
      <c r="BQ23" s="262">
        <v>17</v>
      </c>
      <c r="BR23" s="263"/>
      <c r="BS23" s="806"/>
      <c r="BT23" s="807"/>
      <c r="BU23" s="807"/>
      <c r="BV23" s="807"/>
      <c r="BW23" s="807"/>
      <c r="BX23" s="807"/>
      <c r="BY23" s="807"/>
      <c r="BZ23" s="807"/>
      <c r="CA23" s="807"/>
      <c r="CB23" s="807"/>
      <c r="CC23" s="807"/>
      <c r="CD23" s="807"/>
      <c r="CE23" s="807"/>
      <c r="CF23" s="807"/>
      <c r="CG23" s="80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92"/>
      <c r="DW23" s="793"/>
      <c r="DX23" s="793"/>
      <c r="DY23" s="793"/>
      <c r="DZ23" s="794"/>
      <c r="EA23" s="254"/>
    </row>
    <row r="24" spans="1:131" s="255" customFormat="1" ht="26.25" customHeight="1">
      <c r="A24" s="851" t="s">
        <v>387</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2"/>
      <c r="BA24" s="252"/>
      <c r="BB24" s="252"/>
      <c r="BC24" s="252"/>
      <c r="BD24" s="252"/>
      <c r="BE24" s="253"/>
      <c r="BF24" s="253"/>
      <c r="BG24" s="253"/>
      <c r="BH24" s="253"/>
      <c r="BI24" s="253"/>
      <c r="BJ24" s="253"/>
      <c r="BK24" s="253"/>
      <c r="BL24" s="253"/>
      <c r="BM24" s="253"/>
      <c r="BN24" s="253"/>
      <c r="BO24" s="253"/>
      <c r="BP24" s="253"/>
      <c r="BQ24" s="262">
        <v>18</v>
      </c>
      <c r="BR24" s="263"/>
      <c r="BS24" s="806"/>
      <c r="BT24" s="807"/>
      <c r="BU24" s="807"/>
      <c r="BV24" s="807"/>
      <c r="BW24" s="807"/>
      <c r="BX24" s="807"/>
      <c r="BY24" s="807"/>
      <c r="BZ24" s="807"/>
      <c r="CA24" s="807"/>
      <c r="CB24" s="807"/>
      <c r="CC24" s="807"/>
      <c r="CD24" s="807"/>
      <c r="CE24" s="807"/>
      <c r="CF24" s="807"/>
      <c r="CG24" s="80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92"/>
      <c r="DW24" s="793"/>
      <c r="DX24" s="793"/>
      <c r="DY24" s="793"/>
      <c r="DZ24" s="794"/>
      <c r="EA24" s="254"/>
    </row>
    <row r="25" spans="1:131" s="247" customFormat="1" ht="26.25" customHeight="1" thickBot="1">
      <c r="A25" s="812" t="s">
        <v>388</v>
      </c>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252"/>
      <c r="BK25" s="252"/>
      <c r="BL25" s="252"/>
      <c r="BM25" s="252"/>
      <c r="BN25" s="252"/>
      <c r="BO25" s="265"/>
      <c r="BP25" s="265"/>
      <c r="BQ25" s="262">
        <v>19</v>
      </c>
      <c r="BR25" s="263"/>
      <c r="BS25" s="806"/>
      <c r="BT25" s="807"/>
      <c r="BU25" s="807"/>
      <c r="BV25" s="807"/>
      <c r="BW25" s="807"/>
      <c r="BX25" s="807"/>
      <c r="BY25" s="807"/>
      <c r="BZ25" s="807"/>
      <c r="CA25" s="807"/>
      <c r="CB25" s="807"/>
      <c r="CC25" s="807"/>
      <c r="CD25" s="807"/>
      <c r="CE25" s="807"/>
      <c r="CF25" s="807"/>
      <c r="CG25" s="80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92"/>
      <c r="DW25" s="793"/>
      <c r="DX25" s="793"/>
      <c r="DY25" s="793"/>
      <c r="DZ25" s="794"/>
      <c r="EA25" s="246"/>
    </row>
    <row r="26" spans="1:131" s="247" customFormat="1" ht="26.25" customHeight="1">
      <c r="A26" s="783" t="s">
        <v>365</v>
      </c>
      <c r="B26" s="784"/>
      <c r="C26" s="784"/>
      <c r="D26" s="784"/>
      <c r="E26" s="784"/>
      <c r="F26" s="784"/>
      <c r="G26" s="784"/>
      <c r="H26" s="784"/>
      <c r="I26" s="784"/>
      <c r="J26" s="784"/>
      <c r="K26" s="784"/>
      <c r="L26" s="784"/>
      <c r="M26" s="784"/>
      <c r="N26" s="784"/>
      <c r="O26" s="784"/>
      <c r="P26" s="785"/>
      <c r="Q26" s="760" t="s">
        <v>389</v>
      </c>
      <c r="R26" s="761"/>
      <c r="S26" s="761"/>
      <c r="T26" s="761"/>
      <c r="U26" s="762"/>
      <c r="V26" s="760" t="s">
        <v>390</v>
      </c>
      <c r="W26" s="761"/>
      <c r="X26" s="761"/>
      <c r="Y26" s="761"/>
      <c r="Z26" s="762"/>
      <c r="AA26" s="760" t="s">
        <v>391</v>
      </c>
      <c r="AB26" s="761"/>
      <c r="AC26" s="761"/>
      <c r="AD26" s="761"/>
      <c r="AE26" s="761"/>
      <c r="AF26" s="855" t="s">
        <v>392</v>
      </c>
      <c r="AG26" s="856"/>
      <c r="AH26" s="856"/>
      <c r="AI26" s="856"/>
      <c r="AJ26" s="857"/>
      <c r="AK26" s="761" t="s">
        <v>393</v>
      </c>
      <c r="AL26" s="761"/>
      <c r="AM26" s="761"/>
      <c r="AN26" s="761"/>
      <c r="AO26" s="762"/>
      <c r="AP26" s="760" t="s">
        <v>394</v>
      </c>
      <c r="AQ26" s="761"/>
      <c r="AR26" s="761"/>
      <c r="AS26" s="761"/>
      <c r="AT26" s="762"/>
      <c r="AU26" s="760" t="s">
        <v>395</v>
      </c>
      <c r="AV26" s="761"/>
      <c r="AW26" s="761"/>
      <c r="AX26" s="761"/>
      <c r="AY26" s="762"/>
      <c r="AZ26" s="760" t="s">
        <v>396</v>
      </c>
      <c r="BA26" s="761"/>
      <c r="BB26" s="761"/>
      <c r="BC26" s="761"/>
      <c r="BD26" s="762"/>
      <c r="BE26" s="760" t="s">
        <v>372</v>
      </c>
      <c r="BF26" s="761"/>
      <c r="BG26" s="761"/>
      <c r="BH26" s="761"/>
      <c r="BI26" s="772"/>
      <c r="BJ26" s="252"/>
      <c r="BK26" s="252"/>
      <c r="BL26" s="252"/>
      <c r="BM26" s="252"/>
      <c r="BN26" s="252"/>
      <c r="BO26" s="265"/>
      <c r="BP26" s="265"/>
      <c r="BQ26" s="262">
        <v>20</v>
      </c>
      <c r="BR26" s="263"/>
      <c r="BS26" s="806"/>
      <c r="BT26" s="807"/>
      <c r="BU26" s="807"/>
      <c r="BV26" s="807"/>
      <c r="BW26" s="807"/>
      <c r="BX26" s="807"/>
      <c r="BY26" s="807"/>
      <c r="BZ26" s="807"/>
      <c r="CA26" s="807"/>
      <c r="CB26" s="807"/>
      <c r="CC26" s="807"/>
      <c r="CD26" s="807"/>
      <c r="CE26" s="807"/>
      <c r="CF26" s="807"/>
      <c r="CG26" s="80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92"/>
      <c r="DW26" s="793"/>
      <c r="DX26" s="793"/>
      <c r="DY26" s="793"/>
      <c r="DZ26" s="794"/>
      <c r="EA26" s="246"/>
    </row>
    <row r="27" spans="1:131" s="247" customFormat="1" ht="26.25" customHeight="1" thickBot="1">
      <c r="A27" s="786"/>
      <c r="B27" s="787"/>
      <c r="C27" s="787"/>
      <c r="D27" s="787"/>
      <c r="E27" s="787"/>
      <c r="F27" s="787"/>
      <c r="G27" s="787"/>
      <c r="H27" s="787"/>
      <c r="I27" s="787"/>
      <c r="J27" s="787"/>
      <c r="K27" s="787"/>
      <c r="L27" s="787"/>
      <c r="M27" s="787"/>
      <c r="N27" s="787"/>
      <c r="O27" s="787"/>
      <c r="P27" s="788"/>
      <c r="Q27" s="763"/>
      <c r="R27" s="764"/>
      <c r="S27" s="764"/>
      <c r="T27" s="764"/>
      <c r="U27" s="765"/>
      <c r="V27" s="763"/>
      <c r="W27" s="764"/>
      <c r="X27" s="764"/>
      <c r="Y27" s="764"/>
      <c r="Z27" s="765"/>
      <c r="AA27" s="763"/>
      <c r="AB27" s="764"/>
      <c r="AC27" s="764"/>
      <c r="AD27" s="764"/>
      <c r="AE27" s="764"/>
      <c r="AF27" s="858"/>
      <c r="AG27" s="859"/>
      <c r="AH27" s="859"/>
      <c r="AI27" s="859"/>
      <c r="AJ27" s="860"/>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73"/>
      <c r="BJ27" s="252"/>
      <c r="BK27" s="252"/>
      <c r="BL27" s="252"/>
      <c r="BM27" s="252"/>
      <c r="BN27" s="252"/>
      <c r="BO27" s="265"/>
      <c r="BP27" s="265"/>
      <c r="BQ27" s="262">
        <v>21</v>
      </c>
      <c r="BR27" s="263"/>
      <c r="BS27" s="806"/>
      <c r="BT27" s="807"/>
      <c r="BU27" s="807"/>
      <c r="BV27" s="807"/>
      <c r="BW27" s="807"/>
      <c r="BX27" s="807"/>
      <c r="BY27" s="807"/>
      <c r="BZ27" s="807"/>
      <c r="CA27" s="807"/>
      <c r="CB27" s="807"/>
      <c r="CC27" s="807"/>
      <c r="CD27" s="807"/>
      <c r="CE27" s="807"/>
      <c r="CF27" s="807"/>
      <c r="CG27" s="80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92"/>
      <c r="DW27" s="793"/>
      <c r="DX27" s="793"/>
      <c r="DY27" s="793"/>
      <c r="DZ27" s="794"/>
      <c r="EA27" s="246"/>
    </row>
    <row r="28" spans="1:131" s="247" customFormat="1" ht="26.25" customHeight="1" thickTop="1">
      <c r="A28" s="266">
        <v>1</v>
      </c>
      <c r="B28" s="774" t="s">
        <v>397</v>
      </c>
      <c r="C28" s="775"/>
      <c r="D28" s="775"/>
      <c r="E28" s="775"/>
      <c r="F28" s="775"/>
      <c r="G28" s="775"/>
      <c r="H28" s="775"/>
      <c r="I28" s="775"/>
      <c r="J28" s="775"/>
      <c r="K28" s="775"/>
      <c r="L28" s="775"/>
      <c r="M28" s="775"/>
      <c r="N28" s="775"/>
      <c r="O28" s="775"/>
      <c r="P28" s="776"/>
      <c r="Q28" s="865">
        <v>433</v>
      </c>
      <c r="R28" s="866"/>
      <c r="S28" s="866"/>
      <c r="T28" s="866"/>
      <c r="U28" s="866"/>
      <c r="V28" s="866">
        <v>431</v>
      </c>
      <c r="W28" s="866"/>
      <c r="X28" s="866"/>
      <c r="Y28" s="866"/>
      <c r="Z28" s="866"/>
      <c r="AA28" s="866">
        <v>2</v>
      </c>
      <c r="AB28" s="866"/>
      <c r="AC28" s="866"/>
      <c r="AD28" s="866"/>
      <c r="AE28" s="867"/>
      <c r="AF28" s="868">
        <v>2</v>
      </c>
      <c r="AG28" s="866"/>
      <c r="AH28" s="866"/>
      <c r="AI28" s="866"/>
      <c r="AJ28" s="869"/>
      <c r="AK28" s="870">
        <v>31</v>
      </c>
      <c r="AL28" s="861"/>
      <c r="AM28" s="861"/>
      <c r="AN28" s="861"/>
      <c r="AO28" s="861"/>
      <c r="AP28" s="861" t="s">
        <v>577</v>
      </c>
      <c r="AQ28" s="861"/>
      <c r="AR28" s="861"/>
      <c r="AS28" s="861"/>
      <c r="AT28" s="861"/>
      <c r="AU28" s="861" t="s">
        <v>577</v>
      </c>
      <c r="AV28" s="861"/>
      <c r="AW28" s="861"/>
      <c r="AX28" s="861"/>
      <c r="AY28" s="861"/>
      <c r="AZ28" s="862" t="s">
        <v>577</v>
      </c>
      <c r="BA28" s="862"/>
      <c r="BB28" s="862"/>
      <c r="BC28" s="862"/>
      <c r="BD28" s="862"/>
      <c r="BE28" s="863"/>
      <c r="BF28" s="863"/>
      <c r="BG28" s="863"/>
      <c r="BH28" s="863"/>
      <c r="BI28" s="864"/>
      <c r="BJ28" s="252"/>
      <c r="BK28" s="252"/>
      <c r="BL28" s="252"/>
      <c r="BM28" s="252"/>
      <c r="BN28" s="252"/>
      <c r="BO28" s="265"/>
      <c r="BP28" s="265"/>
      <c r="BQ28" s="262">
        <v>22</v>
      </c>
      <c r="BR28" s="263"/>
      <c r="BS28" s="806"/>
      <c r="BT28" s="807"/>
      <c r="BU28" s="807"/>
      <c r="BV28" s="807"/>
      <c r="BW28" s="807"/>
      <c r="BX28" s="807"/>
      <c r="BY28" s="807"/>
      <c r="BZ28" s="807"/>
      <c r="CA28" s="807"/>
      <c r="CB28" s="807"/>
      <c r="CC28" s="807"/>
      <c r="CD28" s="807"/>
      <c r="CE28" s="807"/>
      <c r="CF28" s="807"/>
      <c r="CG28" s="80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92"/>
      <c r="DW28" s="793"/>
      <c r="DX28" s="793"/>
      <c r="DY28" s="793"/>
      <c r="DZ28" s="794"/>
      <c r="EA28" s="246"/>
    </row>
    <row r="29" spans="1:131" s="247" customFormat="1" ht="26.25" customHeight="1">
      <c r="A29" s="266">
        <v>2</v>
      </c>
      <c r="B29" s="795" t="s">
        <v>398</v>
      </c>
      <c r="C29" s="796"/>
      <c r="D29" s="796"/>
      <c r="E29" s="796"/>
      <c r="F29" s="796"/>
      <c r="G29" s="796"/>
      <c r="H29" s="796"/>
      <c r="I29" s="796"/>
      <c r="J29" s="796"/>
      <c r="K29" s="796"/>
      <c r="L29" s="796"/>
      <c r="M29" s="796"/>
      <c r="N29" s="796"/>
      <c r="O29" s="796"/>
      <c r="P29" s="797"/>
      <c r="Q29" s="798">
        <v>507</v>
      </c>
      <c r="R29" s="799"/>
      <c r="S29" s="799"/>
      <c r="T29" s="799"/>
      <c r="U29" s="799"/>
      <c r="V29" s="799">
        <v>504</v>
      </c>
      <c r="W29" s="799"/>
      <c r="X29" s="799"/>
      <c r="Y29" s="799"/>
      <c r="Z29" s="799"/>
      <c r="AA29" s="799">
        <v>3</v>
      </c>
      <c r="AB29" s="799"/>
      <c r="AC29" s="799"/>
      <c r="AD29" s="799"/>
      <c r="AE29" s="800"/>
      <c r="AF29" s="801">
        <v>3</v>
      </c>
      <c r="AG29" s="802"/>
      <c r="AH29" s="802"/>
      <c r="AI29" s="802"/>
      <c r="AJ29" s="803"/>
      <c r="AK29" s="873">
        <v>76</v>
      </c>
      <c r="AL29" s="759"/>
      <c r="AM29" s="759"/>
      <c r="AN29" s="759"/>
      <c r="AO29" s="759"/>
      <c r="AP29" s="759" t="s">
        <v>577</v>
      </c>
      <c r="AQ29" s="759"/>
      <c r="AR29" s="759"/>
      <c r="AS29" s="759"/>
      <c r="AT29" s="759"/>
      <c r="AU29" s="759" t="s">
        <v>577</v>
      </c>
      <c r="AV29" s="759"/>
      <c r="AW29" s="759"/>
      <c r="AX29" s="759"/>
      <c r="AY29" s="759"/>
      <c r="AZ29" s="874" t="s">
        <v>577</v>
      </c>
      <c r="BA29" s="874"/>
      <c r="BB29" s="874"/>
      <c r="BC29" s="874"/>
      <c r="BD29" s="874"/>
      <c r="BE29" s="871"/>
      <c r="BF29" s="871"/>
      <c r="BG29" s="871"/>
      <c r="BH29" s="871"/>
      <c r="BI29" s="872"/>
      <c r="BJ29" s="252"/>
      <c r="BK29" s="252"/>
      <c r="BL29" s="252"/>
      <c r="BM29" s="252"/>
      <c r="BN29" s="252"/>
      <c r="BO29" s="265"/>
      <c r="BP29" s="265"/>
      <c r="BQ29" s="262">
        <v>23</v>
      </c>
      <c r="BR29" s="263"/>
      <c r="BS29" s="806"/>
      <c r="BT29" s="807"/>
      <c r="BU29" s="807"/>
      <c r="BV29" s="807"/>
      <c r="BW29" s="807"/>
      <c r="BX29" s="807"/>
      <c r="BY29" s="807"/>
      <c r="BZ29" s="807"/>
      <c r="CA29" s="807"/>
      <c r="CB29" s="807"/>
      <c r="CC29" s="807"/>
      <c r="CD29" s="807"/>
      <c r="CE29" s="807"/>
      <c r="CF29" s="807"/>
      <c r="CG29" s="80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92"/>
      <c r="DW29" s="793"/>
      <c r="DX29" s="793"/>
      <c r="DY29" s="793"/>
      <c r="DZ29" s="794"/>
      <c r="EA29" s="246"/>
    </row>
    <row r="30" spans="1:131" s="247" customFormat="1" ht="26.25" customHeight="1">
      <c r="A30" s="266">
        <v>3</v>
      </c>
      <c r="B30" s="795" t="s">
        <v>399</v>
      </c>
      <c r="C30" s="796"/>
      <c r="D30" s="796"/>
      <c r="E30" s="796"/>
      <c r="F30" s="796"/>
      <c r="G30" s="796"/>
      <c r="H30" s="796"/>
      <c r="I30" s="796"/>
      <c r="J30" s="796"/>
      <c r="K30" s="796"/>
      <c r="L30" s="796"/>
      <c r="M30" s="796"/>
      <c r="N30" s="796"/>
      <c r="O30" s="796"/>
      <c r="P30" s="797"/>
      <c r="Q30" s="798">
        <v>51</v>
      </c>
      <c r="R30" s="799"/>
      <c r="S30" s="799"/>
      <c r="T30" s="799"/>
      <c r="U30" s="799"/>
      <c r="V30" s="799">
        <v>51</v>
      </c>
      <c r="W30" s="799"/>
      <c r="X30" s="799"/>
      <c r="Y30" s="799"/>
      <c r="Z30" s="799"/>
      <c r="AA30" s="799" t="s">
        <v>577</v>
      </c>
      <c r="AB30" s="799"/>
      <c r="AC30" s="799"/>
      <c r="AD30" s="799"/>
      <c r="AE30" s="800"/>
      <c r="AF30" s="801" t="s">
        <v>400</v>
      </c>
      <c r="AG30" s="802"/>
      <c r="AH30" s="802"/>
      <c r="AI30" s="802"/>
      <c r="AJ30" s="803"/>
      <c r="AK30" s="873">
        <v>14</v>
      </c>
      <c r="AL30" s="759"/>
      <c r="AM30" s="759"/>
      <c r="AN30" s="759"/>
      <c r="AO30" s="759"/>
      <c r="AP30" s="759" t="s">
        <v>577</v>
      </c>
      <c r="AQ30" s="759"/>
      <c r="AR30" s="759"/>
      <c r="AS30" s="759"/>
      <c r="AT30" s="759"/>
      <c r="AU30" s="759" t="s">
        <v>577</v>
      </c>
      <c r="AV30" s="759"/>
      <c r="AW30" s="759"/>
      <c r="AX30" s="759"/>
      <c r="AY30" s="759"/>
      <c r="AZ30" s="874" t="s">
        <v>577</v>
      </c>
      <c r="BA30" s="874"/>
      <c r="BB30" s="874"/>
      <c r="BC30" s="874"/>
      <c r="BD30" s="874"/>
      <c r="BE30" s="871"/>
      <c r="BF30" s="871"/>
      <c r="BG30" s="871"/>
      <c r="BH30" s="871"/>
      <c r="BI30" s="872"/>
      <c r="BJ30" s="252"/>
      <c r="BK30" s="252"/>
      <c r="BL30" s="252"/>
      <c r="BM30" s="252"/>
      <c r="BN30" s="252"/>
      <c r="BO30" s="265"/>
      <c r="BP30" s="265"/>
      <c r="BQ30" s="262">
        <v>24</v>
      </c>
      <c r="BR30" s="263"/>
      <c r="BS30" s="806"/>
      <c r="BT30" s="807"/>
      <c r="BU30" s="807"/>
      <c r="BV30" s="807"/>
      <c r="BW30" s="807"/>
      <c r="BX30" s="807"/>
      <c r="BY30" s="807"/>
      <c r="BZ30" s="807"/>
      <c r="CA30" s="807"/>
      <c r="CB30" s="807"/>
      <c r="CC30" s="807"/>
      <c r="CD30" s="807"/>
      <c r="CE30" s="807"/>
      <c r="CF30" s="807"/>
      <c r="CG30" s="80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92"/>
      <c r="DW30" s="793"/>
      <c r="DX30" s="793"/>
      <c r="DY30" s="793"/>
      <c r="DZ30" s="794"/>
      <c r="EA30" s="246"/>
    </row>
    <row r="31" spans="1:131" s="247" customFormat="1" ht="26.25" customHeight="1">
      <c r="A31" s="266">
        <v>4</v>
      </c>
      <c r="B31" s="795" t="s">
        <v>401</v>
      </c>
      <c r="C31" s="796"/>
      <c r="D31" s="796"/>
      <c r="E31" s="796"/>
      <c r="F31" s="796"/>
      <c r="G31" s="796"/>
      <c r="H31" s="796"/>
      <c r="I31" s="796"/>
      <c r="J31" s="796"/>
      <c r="K31" s="796"/>
      <c r="L31" s="796"/>
      <c r="M31" s="796"/>
      <c r="N31" s="796"/>
      <c r="O31" s="796"/>
      <c r="P31" s="797"/>
      <c r="Q31" s="798">
        <v>163</v>
      </c>
      <c r="R31" s="799"/>
      <c r="S31" s="799"/>
      <c r="T31" s="799"/>
      <c r="U31" s="799"/>
      <c r="V31" s="799">
        <v>135</v>
      </c>
      <c r="W31" s="799"/>
      <c r="X31" s="799"/>
      <c r="Y31" s="799"/>
      <c r="Z31" s="799"/>
      <c r="AA31" s="799">
        <v>28</v>
      </c>
      <c r="AB31" s="799"/>
      <c r="AC31" s="799"/>
      <c r="AD31" s="799"/>
      <c r="AE31" s="800"/>
      <c r="AF31" s="801">
        <v>28</v>
      </c>
      <c r="AG31" s="802"/>
      <c r="AH31" s="802"/>
      <c r="AI31" s="802"/>
      <c r="AJ31" s="803"/>
      <c r="AK31" s="873">
        <v>60</v>
      </c>
      <c r="AL31" s="759"/>
      <c r="AM31" s="759"/>
      <c r="AN31" s="759"/>
      <c r="AO31" s="759"/>
      <c r="AP31" s="759">
        <v>698</v>
      </c>
      <c r="AQ31" s="759"/>
      <c r="AR31" s="759"/>
      <c r="AS31" s="759"/>
      <c r="AT31" s="759"/>
      <c r="AU31" s="759">
        <v>41</v>
      </c>
      <c r="AV31" s="759"/>
      <c r="AW31" s="759"/>
      <c r="AX31" s="759"/>
      <c r="AY31" s="759"/>
      <c r="AZ31" s="874" t="s">
        <v>577</v>
      </c>
      <c r="BA31" s="874"/>
      <c r="BB31" s="874"/>
      <c r="BC31" s="874"/>
      <c r="BD31" s="874"/>
      <c r="BE31" s="871" t="s">
        <v>402</v>
      </c>
      <c r="BF31" s="871"/>
      <c r="BG31" s="871"/>
      <c r="BH31" s="871"/>
      <c r="BI31" s="872"/>
      <c r="BJ31" s="252"/>
      <c r="BK31" s="252"/>
      <c r="BL31" s="252"/>
      <c r="BM31" s="252"/>
      <c r="BN31" s="252"/>
      <c r="BO31" s="265"/>
      <c r="BP31" s="265"/>
      <c r="BQ31" s="262">
        <v>25</v>
      </c>
      <c r="BR31" s="263"/>
      <c r="BS31" s="806"/>
      <c r="BT31" s="807"/>
      <c r="BU31" s="807"/>
      <c r="BV31" s="807"/>
      <c r="BW31" s="807"/>
      <c r="BX31" s="807"/>
      <c r="BY31" s="807"/>
      <c r="BZ31" s="807"/>
      <c r="CA31" s="807"/>
      <c r="CB31" s="807"/>
      <c r="CC31" s="807"/>
      <c r="CD31" s="807"/>
      <c r="CE31" s="807"/>
      <c r="CF31" s="807"/>
      <c r="CG31" s="80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92"/>
      <c r="DW31" s="793"/>
      <c r="DX31" s="793"/>
      <c r="DY31" s="793"/>
      <c r="DZ31" s="794"/>
      <c r="EA31" s="246"/>
    </row>
    <row r="32" spans="1:131" s="247" customFormat="1" ht="26.25" customHeight="1">
      <c r="A32" s="266">
        <v>5</v>
      </c>
      <c r="B32" s="795" t="s">
        <v>403</v>
      </c>
      <c r="C32" s="796"/>
      <c r="D32" s="796"/>
      <c r="E32" s="796"/>
      <c r="F32" s="796"/>
      <c r="G32" s="796"/>
      <c r="H32" s="796"/>
      <c r="I32" s="796"/>
      <c r="J32" s="796"/>
      <c r="K32" s="796"/>
      <c r="L32" s="796"/>
      <c r="M32" s="796"/>
      <c r="N32" s="796"/>
      <c r="O32" s="796"/>
      <c r="P32" s="797"/>
      <c r="Q32" s="798">
        <v>430</v>
      </c>
      <c r="R32" s="799"/>
      <c r="S32" s="799"/>
      <c r="T32" s="799"/>
      <c r="U32" s="799"/>
      <c r="V32" s="799">
        <v>403</v>
      </c>
      <c r="W32" s="799"/>
      <c r="X32" s="799"/>
      <c r="Y32" s="799"/>
      <c r="Z32" s="799"/>
      <c r="AA32" s="799">
        <v>27</v>
      </c>
      <c r="AB32" s="799"/>
      <c r="AC32" s="799"/>
      <c r="AD32" s="799"/>
      <c r="AE32" s="800"/>
      <c r="AF32" s="801">
        <v>27</v>
      </c>
      <c r="AG32" s="802"/>
      <c r="AH32" s="802"/>
      <c r="AI32" s="802"/>
      <c r="AJ32" s="803"/>
      <c r="AK32" s="873">
        <v>281</v>
      </c>
      <c r="AL32" s="759"/>
      <c r="AM32" s="759"/>
      <c r="AN32" s="759"/>
      <c r="AO32" s="759"/>
      <c r="AP32" s="759">
        <v>1747</v>
      </c>
      <c r="AQ32" s="759"/>
      <c r="AR32" s="759"/>
      <c r="AS32" s="759"/>
      <c r="AT32" s="759"/>
      <c r="AU32" s="759">
        <v>253</v>
      </c>
      <c r="AV32" s="759"/>
      <c r="AW32" s="759"/>
      <c r="AX32" s="759"/>
      <c r="AY32" s="759"/>
      <c r="AZ32" s="874" t="s">
        <v>577</v>
      </c>
      <c r="BA32" s="874"/>
      <c r="BB32" s="874"/>
      <c r="BC32" s="874"/>
      <c r="BD32" s="874"/>
      <c r="BE32" s="871" t="s">
        <v>404</v>
      </c>
      <c r="BF32" s="871"/>
      <c r="BG32" s="871"/>
      <c r="BH32" s="871"/>
      <c r="BI32" s="872"/>
      <c r="BJ32" s="252"/>
      <c r="BK32" s="252"/>
      <c r="BL32" s="252"/>
      <c r="BM32" s="252"/>
      <c r="BN32" s="252"/>
      <c r="BO32" s="265"/>
      <c r="BP32" s="265"/>
      <c r="BQ32" s="262">
        <v>26</v>
      </c>
      <c r="BR32" s="263"/>
      <c r="BS32" s="806"/>
      <c r="BT32" s="807"/>
      <c r="BU32" s="807"/>
      <c r="BV32" s="807"/>
      <c r="BW32" s="807"/>
      <c r="BX32" s="807"/>
      <c r="BY32" s="807"/>
      <c r="BZ32" s="807"/>
      <c r="CA32" s="807"/>
      <c r="CB32" s="807"/>
      <c r="CC32" s="807"/>
      <c r="CD32" s="807"/>
      <c r="CE32" s="807"/>
      <c r="CF32" s="807"/>
      <c r="CG32" s="80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92"/>
      <c r="DW32" s="793"/>
      <c r="DX32" s="793"/>
      <c r="DY32" s="793"/>
      <c r="DZ32" s="794"/>
      <c r="EA32" s="246"/>
    </row>
    <row r="33" spans="1:131" s="247" customFormat="1" ht="26.25" customHeight="1">
      <c r="A33" s="266">
        <v>6</v>
      </c>
      <c r="B33" s="795" t="s">
        <v>405</v>
      </c>
      <c r="C33" s="796"/>
      <c r="D33" s="796"/>
      <c r="E33" s="796"/>
      <c r="F33" s="796"/>
      <c r="G33" s="796"/>
      <c r="H33" s="796"/>
      <c r="I33" s="796"/>
      <c r="J33" s="796"/>
      <c r="K33" s="796"/>
      <c r="L33" s="796"/>
      <c r="M33" s="796"/>
      <c r="N33" s="796"/>
      <c r="O33" s="796"/>
      <c r="P33" s="797"/>
      <c r="Q33" s="798">
        <v>43</v>
      </c>
      <c r="R33" s="799"/>
      <c r="S33" s="799"/>
      <c r="T33" s="799"/>
      <c r="U33" s="799"/>
      <c r="V33" s="799">
        <v>43</v>
      </c>
      <c r="W33" s="799"/>
      <c r="X33" s="799"/>
      <c r="Y33" s="799"/>
      <c r="Z33" s="799"/>
      <c r="AA33" s="799" t="s">
        <v>577</v>
      </c>
      <c r="AB33" s="799"/>
      <c r="AC33" s="799"/>
      <c r="AD33" s="799"/>
      <c r="AE33" s="800"/>
      <c r="AF33" s="801">
        <v>0</v>
      </c>
      <c r="AG33" s="802"/>
      <c r="AH33" s="802"/>
      <c r="AI33" s="802"/>
      <c r="AJ33" s="803"/>
      <c r="AK33" s="873">
        <v>39</v>
      </c>
      <c r="AL33" s="759"/>
      <c r="AM33" s="759"/>
      <c r="AN33" s="759"/>
      <c r="AO33" s="759"/>
      <c r="AP33" s="759">
        <v>81</v>
      </c>
      <c r="AQ33" s="759"/>
      <c r="AR33" s="759"/>
      <c r="AS33" s="759"/>
      <c r="AT33" s="759"/>
      <c r="AU33" s="759">
        <v>24</v>
      </c>
      <c r="AV33" s="759"/>
      <c r="AW33" s="759"/>
      <c r="AX33" s="759"/>
      <c r="AY33" s="759"/>
      <c r="AZ33" s="874" t="s">
        <v>577</v>
      </c>
      <c r="BA33" s="874"/>
      <c r="BB33" s="874"/>
      <c r="BC33" s="874"/>
      <c r="BD33" s="874"/>
      <c r="BE33" s="871" t="s">
        <v>402</v>
      </c>
      <c r="BF33" s="871"/>
      <c r="BG33" s="871"/>
      <c r="BH33" s="871"/>
      <c r="BI33" s="872"/>
      <c r="BJ33" s="252"/>
      <c r="BK33" s="252"/>
      <c r="BL33" s="252"/>
      <c r="BM33" s="252"/>
      <c r="BN33" s="252"/>
      <c r="BO33" s="265"/>
      <c r="BP33" s="265"/>
      <c r="BQ33" s="262">
        <v>27</v>
      </c>
      <c r="BR33" s="263"/>
      <c r="BS33" s="806"/>
      <c r="BT33" s="807"/>
      <c r="BU33" s="807"/>
      <c r="BV33" s="807"/>
      <c r="BW33" s="807"/>
      <c r="BX33" s="807"/>
      <c r="BY33" s="807"/>
      <c r="BZ33" s="807"/>
      <c r="CA33" s="807"/>
      <c r="CB33" s="807"/>
      <c r="CC33" s="807"/>
      <c r="CD33" s="807"/>
      <c r="CE33" s="807"/>
      <c r="CF33" s="807"/>
      <c r="CG33" s="80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92"/>
      <c r="DW33" s="793"/>
      <c r="DX33" s="793"/>
      <c r="DY33" s="793"/>
      <c r="DZ33" s="794"/>
      <c r="EA33" s="246"/>
    </row>
    <row r="34" spans="1:131" s="247" customFormat="1" ht="26.25" customHeight="1">
      <c r="A34" s="266">
        <v>7</v>
      </c>
      <c r="B34" s="795"/>
      <c r="C34" s="796"/>
      <c r="D34" s="796"/>
      <c r="E34" s="796"/>
      <c r="F34" s="796"/>
      <c r="G34" s="796"/>
      <c r="H34" s="796"/>
      <c r="I34" s="796"/>
      <c r="J34" s="796"/>
      <c r="K34" s="796"/>
      <c r="L34" s="796"/>
      <c r="M34" s="796"/>
      <c r="N34" s="796"/>
      <c r="O34" s="796"/>
      <c r="P34" s="797"/>
      <c r="Q34" s="798"/>
      <c r="R34" s="799"/>
      <c r="S34" s="799"/>
      <c r="T34" s="799"/>
      <c r="U34" s="799"/>
      <c r="V34" s="799"/>
      <c r="W34" s="799"/>
      <c r="X34" s="799"/>
      <c r="Y34" s="799"/>
      <c r="Z34" s="799"/>
      <c r="AA34" s="799"/>
      <c r="AB34" s="799"/>
      <c r="AC34" s="799"/>
      <c r="AD34" s="799"/>
      <c r="AE34" s="800"/>
      <c r="AF34" s="801"/>
      <c r="AG34" s="802"/>
      <c r="AH34" s="802"/>
      <c r="AI34" s="802"/>
      <c r="AJ34" s="803"/>
      <c r="AK34" s="873"/>
      <c r="AL34" s="759"/>
      <c r="AM34" s="759"/>
      <c r="AN34" s="759"/>
      <c r="AO34" s="759"/>
      <c r="AP34" s="759"/>
      <c r="AQ34" s="759"/>
      <c r="AR34" s="759"/>
      <c r="AS34" s="759"/>
      <c r="AT34" s="759"/>
      <c r="AU34" s="759"/>
      <c r="AV34" s="759"/>
      <c r="AW34" s="759"/>
      <c r="AX34" s="759"/>
      <c r="AY34" s="759"/>
      <c r="AZ34" s="874"/>
      <c r="BA34" s="874"/>
      <c r="BB34" s="874"/>
      <c r="BC34" s="874"/>
      <c r="BD34" s="874"/>
      <c r="BE34" s="871"/>
      <c r="BF34" s="871"/>
      <c r="BG34" s="871"/>
      <c r="BH34" s="871"/>
      <c r="BI34" s="872"/>
      <c r="BJ34" s="252"/>
      <c r="BK34" s="252"/>
      <c r="BL34" s="252"/>
      <c r="BM34" s="252"/>
      <c r="BN34" s="252"/>
      <c r="BO34" s="265"/>
      <c r="BP34" s="265"/>
      <c r="BQ34" s="262">
        <v>28</v>
      </c>
      <c r="BR34" s="263"/>
      <c r="BS34" s="806"/>
      <c r="BT34" s="807"/>
      <c r="BU34" s="807"/>
      <c r="BV34" s="807"/>
      <c r="BW34" s="807"/>
      <c r="BX34" s="807"/>
      <c r="BY34" s="807"/>
      <c r="BZ34" s="807"/>
      <c r="CA34" s="807"/>
      <c r="CB34" s="807"/>
      <c r="CC34" s="807"/>
      <c r="CD34" s="807"/>
      <c r="CE34" s="807"/>
      <c r="CF34" s="807"/>
      <c r="CG34" s="80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92"/>
      <c r="DW34" s="793"/>
      <c r="DX34" s="793"/>
      <c r="DY34" s="793"/>
      <c r="DZ34" s="794"/>
      <c r="EA34" s="246"/>
    </row>
    <row r="35" spans="1:131" s="247" customFormat="1" ht="26.25" customHeight="1">
      <c r="A35" s="266">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3"/>
      <c r="AL35" s="759"/>
      <c r="AM35" s="759"/>
      <c r="AN35" s="759"/>
      <c r="AO35" s="759"/>
      <c r="AP35" s="759"/>
      <c r="AQ35" s="759"/>
      <c r="AR35" s="759"/>
      <c r="AS35" s="759"/>
      <c r="AT35" s="759"/>
      <c r="AU35" s="759"/>
      <c r="AV35" s="759"/>
      <c r="AW35" s="759"/>
      <c r="AX35" s="759"/>
      <c r="AY35" s="759"/>
      <c r="AZ35" s="874"/>
      <c r="BA35" s="874"/>
      <c r="BB35" s="874"/>
      <c r="BC35" s="874"/>
      <c r="BD35" s="874"/>
      <c r="BE35" s="871"/>
      <c r="BF35" s="871"/>
      <c r="BG35" s="871"/>
      <c r="BH35" s="871"/>
      <c r="BI35" s="872"/>
      <c r="BJ35" s="252"/>
      <c r="BK35" s="252"/>
      <c r="BL35" s="252"/>
      <c r="BM35" s="252"/>
      <c r="BN35" s="252"/>
      <c r="BO35" s="265"/>
      <c r="BP35" s="265"/>
      <c r="BQ35" s="262">
        <v>29</v>
      </c>
      <c r="BR35" s="263"/>
      <c r="BS35" s="806"/>
      <c r="BT35" s="807"/>
      <c r="BU35" s="807"/>
      <c r="BV35" s="807"/>
      <c r="BW35" s="807"/>
      <c r="BX35" s="807"/>
      <c r="BY35" s="807"/>
      <c r="BZ35" s="807"/>
      <c r="CA35" s="807"/>
      <c r="CB35" s="807"/>
      <c r="CC35" s="807"/>
      <c r="CD35" s="807"/>
      <c r="CE35" s="807"/>
      <c r="CF35" s="807"/>
      <c r="CG35" s="80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92"/>
      <c r="DW35" s="793"/>
      <c r="DX35" s="793"/>
      <c r="DY35" s="793"/>
      <c r="DZ35" s="794"/>
      <c r="EA35" s="246"/>
    </row>
    <row r="36" spans="1:131" s="247" customFormat="1" ht="26.25" customHeight="1">
      <c r="A36" s="266">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3"/>
      <c r="AL36" s="759"/>
      <c r="AM36" s="759"/>
      <c r="AN36" s="759"/>
      <c r="AO36" s="759"/>
      <c r="AP36" s="759"/>
      <c r="AQ36" s="759"/>
      <c r="AR36" s="759"/>
      <c r="AS36" s="759"/>
      <c r="AT36" s="759"/>
      <c r="AU36" s="759"/>
      <c r="AV36" s="759"/>
      <c r="AW36" s="759"/>
      <c r="AX36" s="759"/>
      <c r="AY36" s="759"/>
      <c r="AZ36" s="874"/>
      <c r="BA36" s="874"/>
      <c r="BB36" s="874"/>
      <c r="BC36" s="874"/>
      <c r="BD36" s="874"/>
      <c r="BE36" s="871"/>
      <c r="BF36" s="871"/>
      <c r="BG36" s="871"/>
      <c r="BH36" s="871"/>
      <c r="BI36" s="872"/>
      <c r="BJ36" s="252"/>
      <c r="BK36" s="252"/>
      <c r="BL36" s="252"/>
      <c r="BM36" s="252"/>
      <c r="BN36" s="252"/>
      <c r="BO36" s="265"/>
      <c r="BP36" s="265"/>
      <c r="BQ36" s="262">
        <v>30</v>
      </c>
      <c r="BR36" s="263"/>
      <c r="BS36" s="806"/>
      <c r="BT36" s="807"/>
      <c r="BU36" s="807"/>
      <c r="BV36" s="807"/>
      <c r="BW36" s="807"/>
      <c r="BX36" s="807"/>
      <c r="BY36" s="807"/>
      <c r="BZ36" s="807"/>
      <c r="CA36" s="807"/>
      <c r="CB36" s="807"/>
      <c r="CC36" s="807"/>
      <c r="CD36" s="807"/>
      <c r="CE36" s="807"/>
      <c r="CF36" s="807"/>
      <c r="CG36" s="80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92"/>
      <c r="DW36" s="793"/>
      <c r="DX36" s="793"/>
      <c r="DY36" s="793"/>
      <c r="DZ36" s="794"/>
      <c r="EA36" s="246"/>
    </row>
    <row r="37" spans="1:131" s="247" customFormat="1" ht="26.25" customHeight="1">
      <c r="A37" s="266">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3"/>
      <c r="AL37" s="759"/>
      <c r="AM37" s="759"/>
      <c r="AN37" s="759"/>
      <c r="AO37" s="759"/>
      <c r="AP37" s="759"/>
      <c r="AQ37" s="759"/>
      <c r="AR37" s="759"/>
      <c r="AS37" s="759"/>
      <c r="AT37" s="759"/>
      <c r="AU37" s="759"/>
      <c r="AV37" s="759"/>
      <c r="AW37" s="759"/>
      <c r="AX37" s="759"/>
      <c r="AY37" s="759"/>
      <c r="AZ37" s="874"/>
      <c r="BA37" s="874"/>
      <c r="BB37" s="874"/>
      <c r="BC37" s="874"/>
      <c r="BD37" s="874"/>
      <c r="BE37" s="871"/>
      <c r="BF37" s="871"/>
      <c r="BG37" s="871"/>
      <c r="BH37" s="871"/>
      <c r="BI37" s="872"/>
      <c r="BJ37" s="252"/>
      <c r="BK37" s="252"/>
      <c r="BL37" s="252"/>
      <c r="BM37" s="252"/>
      <c r="BN37" s="252"/>
      <c r="BO37" s="265"/>
      <c r="BP37" s="265"/>
      <c r="BQ37" s="262">
        <v>31</v>
      </c>
      <c r="BR37" s="263"/>
      <c r="BS37" s="806"/>
      <c r="BT37" s="807"/>
      <c r="BU37" s="807"/>
      <c r="BV37" s="807"/>
      <c r="BW37" s="807"/>
      <c r="BX37" s="807"/>
      <c r="BY37" s="807"/>
      <c r="BZ37" s="807"/>
      <c r="CA37" s="807"/>
      <c r="CB37" s="807"/>
      <c r="CC37" s="807"/>
      <c r="CD37" s="807"/>
      <c r="CE37" s="807"/>
      <c r="CF37" s="807"/>
      <c r="CG37" s="80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92"/>
      <c r="DW37" s="793"/>
      <c r="DX37" s="793"/>
      <c r="DY37" s="793"/>
      <c r="DZ37" s="794"/>
      <c r="EA37" s="246"/>
    </row>
    <row r="38" spans="1:131" s="247" customFormat="1" ht="26.25" customHeight="1">
      <c r="A38" s="266">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3"/>
      <c r="AL38" s="759"/>
      <c r="AM38" s="759"/>
      <c r="AN38" s="759"/>
      <c r="AO38" s="759"/>
      <c r="AP38" s="759"/>
      <c r="AQ38" s="759"/>
      <c r="AR38" s="759"/>
      <c r="AS38" s="759"/>
      <c r="AT38" s="759"/>
      <c r="AU38" s="759"/>
      <c r="AV38" s="759"/>
      <c r="AW38" s="759"/>
      <c r="AX38" s="759"/>
      <c r="AY38" s="759"/>
      <c r="AZ38" s="874"/>
      <c r="BA38" s="874"/>
      <c r="BB38" s="874"/>
      <c r="BC38" s="874"/>
      <c r="BD38" s="874"/>
      <c r="BE38" s="871"/>
      <c r="BF38" s="871"/>
      <c r="BG38" s="871"/>
      <c r="BH38" s="871"/>
      <c r="BI38" s="872"/>
      <c r="BJ38" s="252"/>
      <c r="BK38" s="252"/>
      <c r="BL38" s="252"/>
      <c r="BM38" s="252"/>
      <c r="BN38" s="252"/>
      <c r="BO38" s="265"/>
      <c r="BP38" s="265"/>
      <c r="BQ38" s="262">
        <v>32</v>
      </c>
      <c r="BR38" s="263"/>
      <c r="BS38" s="806"/>
      <c r="BT38" s="807"/>
      <c r="BU38" s="807"/>
      <c r="BV38" s="807"/>
      <c r="BW38" s="807"/>
      <c r="BX38" s="807"/>
      <c r="BY38" s="807"/>
      <c r="BZ38" s="807"/>
      <c r="CA38" s="807"/>
      <c r="CB38" s="807"/>
      <c r="CC38" s="807"/>
      <c r="CD38" s="807"/>
      <c r="CE38" s="807"/>
      <c r="CF38" s="807"/>
      <c r="CG38" s="80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92"/>
      <c r="DW38" s="793"/>
      <c r="DX38" s="793"/>
      <c r="DY38" s="793"/>
      <c r="DZ38" s="794"/>
      <c r="EA38" s="246"/>
    </row>
    <row r="39" spans="1:131" s="247" customFormat="1" ht="26.25" customHeight="1">
      <c r="A39" s="266">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3"/>
      <c r="AL39" s="759"/>
      <c r="AM39" s="759"/>
      <c r="AN39" s="759"/>
      <c r="AO39" s="759"/>
      <c r="AP39" s="759"/>
      <c r="AQ39" s="759"/>
      <c r="AR39" s="759"/>
      <c r="AS39" s="759"/>
      <c r="AT39" s="759"/>
      <c r="AU39" s="759"/>
      <c r="AV39" s="759"/>
      <c r="AW39" s="759"/>
      <c r="AX39" s="759"/>
      <c r="AY39" s="759"/>
      <c r="AZ39" s="874"/>
      <c r="BA39" s="874"/>
      <c r="BB39" s="874"/>
      <c r="BC39" s="874"/>
      <c r="BD39" s="874"/>
      <c r="BE39" s="871"/>
      <c r="BF39" s="871"/>
      <c r="BG39" s="871"/>
      <c r="BH39" s="871"/>
      <c r="BI39" s="872"/>
      <c r="BJ39" s="252"/>
      <c r="BK39" s="252"/>
      <c r="BL39" s="252"/>
      <c r="BM39" s="252"/>
      <c r="BN39" s="252"/>
      <c r="BO39" s="265"/>
      <c r="BP39" s="265"/>
      <c r="BQ39" s="262">
        <v>33</v>
      </c>
      <c r="BR39" s="263"/>
      <c r="BS39" s="806"/>
      <c r="BT39" s="807"/>
      <c r="BU39" s="807"/>
      <c r="BV39" s="807"/>
      <c r="BW39" s="807"/>
      <c r="BX39" s="807"/>
      <c r="BY39" s="807"/>
      <c r="BZ39" s="807"/>
      <c r="CA39" s="807"/>
      <c r="CB39" s="807"/>
      <c r="CC39" s="807"/>
      <c r="CD39" s="807"/>
      <c r="CE39" s="807"/>
      <c r="CF39" s="807"/>
      <c r="CG39" s="80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92"/>
      <c r="DW39" s="793"/>
      <c r="DX39" s="793"/>
      <c r="DY39" s="793"/>
      <c r="DZ39" s="794"/>
      <c r="EA39" s="246"/>
    </row>
    <row r="40" spans="1:131" s="247" customFormat="1" ht="26.25" customHeight="1">
      <c r="A40" s="261">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3"/>
      <c r="AL40" s="759"/>
      <c r="AM40" s="759"/>
      <c r="AN40" s="759"/>
      <c r="AO40" s="759"/>
      <c r="AP40" s="759"/>
      <c r="AQ40" s="759"/>
      <c r="AR40" s="759"/>
      <c r="AS40" s="759"/>
      <c r="AT40" s="759"/>
      <c r="AU40" s="759"/>
      <c r="AV40" s="759"/>
      <c r="AW40" s="759"/>
      <c r="AX40" s="759"/>
      <c r="AY40" s="759"/>
      <c r="AZ40" s="874"/>
      <c r="BA40" s="874"/>
      <c r="BB40" s="874"/>
      <c r="BC40" s="874"/>
      <c r="BD40" s="874"/>
      <c r="BE40" s="871"/>
      <c r="BF40" s="871"/>
      <c r="BG40" s="871"/>
      <c r="BH40" s="871"/>
      <c r="BI40" s="872"/>
      <c r="BJ40" s="252"/>
      <c r="BK40" s="252"/>
      <c r="BL40" s="252"/>
      <c r="BM40" s="252"/>
      <c r="BN40" s="252"/>
      <c r="BO40" s="265"/>
      <c r="BP40" s="265"/>
      <c r="BQ40" s="262">
        <v>34</v>
      </c>
      <c r="BR40" s="263"/>
      <c r="BS40" s="806"/>
      <c r="BT40" s="807"/>
      <c r="BU40" s="807"/>
      <c r="BV40" s="807"/>
      <c r="BW40" s="807"/>
      <c r="BX40" s="807"/>
      <c r="BY40" s="807"/>
      <c r="BZ40" s="807"/>
      <c r="CA40" s="807"/>
      <c r="CB40" s="807"/>
      <c r="CC40" s="807"/>
      <c r="CD40" s="807"/>
      <c r="CE40" s="807"/>
      <c r="CF40" s="807"/>
      <c r="CG40" s="80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92"/>
      <c r="DW40" s="793"/>
      <c r="DX40" s="793"/>
      <c r="DY40" s="793"/>
      <c r="DZ40" s="794"/>
      <c r="EA40" s="246"/>
    </row>
    <row r="41" spans="1:131" s="247" customFormat="1" ht="26.25" customHeight="1">
      <c r="A41" s="261">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3"/>
      <c r="AL41" s="759"/>
      <c r="AM41" s="759"/>
      <c r="AN41" s="759"/>
      <c r="AO41" s="759"/>
      <c r="AP41" s="759"/>
      <c r="AQ41" s="759"/>
      <c r="AR41" s="759"/>
      <c r="AS41" s="759"/>
      <c r="AT41" s="759"/>
      <c r="AU41" s="759"/>
      <c r="AV41" s="759"/>
      <c r="AW41" s="759"/>
      <c r="AX41" s="759"/>
      <c r="AY41" s="759"/>
      <c r="AZ41" s="874"/>
      <c r="BA41" s="874"/>
      <c r="BB41" s="874"/>
      <c r="BC41" s="874"/>
      <c r="BD41" s="874"/>
      <c r="BE41" s="871"/>
      <c r="BF41" s="871"/>
      <c r="BG41" s="871"/>
      <c r="BH41" s="871"/>
      <c r="BI41" s="872"/>
      <c r="BJ41" s="252"/>
      <c r="BK41" s="252"/>
      <c r="BL41" s="252"/>
      <c r="BM41" s="252"/>
      <c r="BN41" s="252"/>
      <c r="BO41" s="265"/>
      <c r="BP41" s="265"/>
      <c r="BQ41" s="262">
        <v>35</v>
      </c>
      <c r="BR41" s="263"/>
      <c r="BS41" s="806"/>
      <c r="BT41" s="807"/>
      <c r="BU41" s="807"/>
      <c r="BV41" s="807"/>
      <c r="BW41" s="807"/>
      <c r="BX41" s="807"/>
      <c r="BY41" s="807"/>
      <c r="BZ41" s="807"/>
      <c r="CA41" s="807"/>
      <c r="CB41" s="807"/>
      <c r="CC41" s="807"/>
      <c r="CD41" s="807"/>
      <c r="CE41" s="807"/>
      <c r="CF41" s="807"/>
      <c r="CG41" s="80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92"/>
      <c r="DW41" s="793"/>
      <c r="DX41" s="793"/>
      <c r="DY41" s="793"/>
      <c r="DZ41" s="794"/>
      <c r="EA41" s="246"/>
    </row>
    <row r="42" spans="1:131" s="247" customFormat="1" ht="26.25" customHeight="1">
      <c r="A42" s="261">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3"/>
      <c r="AL42" s="759"/>
      <c r="AM42" s="759"/>
      <c r="AN42" s="759"/>
      <c r="AO42" s="759"/>
      <c r="AP42" s="759"/>
      <c r="AQ42" s="759"/>
      <c r="AR42" s="759"/>
      <c r="AS42" s="759"/>
      <c r="AT42" s="759"/>
      <c r="AU42" s="759"/>
      <c r="AV42" s="759"/>
      <c r="AW42" s="759"/>
      <c r="AX42" s="759"/>
      <c r="AY42" s="759"/>
      <c r="AZ42" s="874"/>
      <c r="BA42" s="874"/>
      <c r="BB42" s="874"/>
      <c r="BC42" s="874"/>
      <c r="BD42" s="874"/>
      <c r="BE42" s="871"/>
      <c r="BF42" s="871"/>
      <c r="BG42" s="871"/>
      <c r="BH42" s="871"/>
      <c r="BI42" s="872"/>
      <c r="BJ42" s="252"/>
      <c r="BK42" s="252"/>
      <c r="BL42" s="252"/>
      <c r="BM42" s="252"/>
      <c r="BN42" s="252"/>
      <c r="BO42" s="265"/>
      <c r="BP42" s="265"/>
      <c r="BQ42" s="262">
        <v>36</v>
      </c>
      <c r="BR42" s="263"/>
      <c r="BS42" s="806"/>
      <c r="BT42" s="807"/>
      <c r="BU42" s="807"/>
      <c r="BV42" s="807"/>
      <c r="BW42" s="807"/>
      <c r="BX42" s="807"/>
      <c r="BY42" s="807"/>
      <c r="BZ42" s="807"/>
      <c r="CA42" s="807"/>
      <c r="CB42" s="807"/>
      <c r="CC42" s="807"/>
      <c r="CD42" s="807"/>
      <c r="CE42" s="807"/>
      <c r="CF42" s="807"/>
      <c r="CG42" s="80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92"/>
      <c r="DW42" s="793"/>
      <c r="DX42" s="793"/>
      <c r="DY42" s="793"/>
      <c r="DZ42" s="794"/>
      <c r="EA42" s="246"/>
    </row>
    <row r="43" spans="1:131" s="247" customFormat="1" ht="26.25" customHeight="1">
      <c r="A43" s="261">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3"/>
      <c r="AL43" s="759"/>
      <c r="AM43" s="759"/>
      <c r="AN43" s="759"/>
      <c r="AO43" s="759"/>
      <c r="AP43" s="759"/>
      <c r="AQ43" s="759"/>
      <c r="AR43" s="759"/>
      <c r="AS43" s="759"/>
      <c r="AT43" s="759"/>
      <c r="AU43" s="759"/>
      <c r="AV43" s="759"/>
      <c r="AW43" s="759"/>
      <c r="AX43" s="759"/>
      <c r="AY43" s="759"/>
      <c r="AZ43" s="874"/>
      <c r="BA43" s="874"/>
      <c r="BB43" s="874"/>
      <c r="BC43" s="874"/>
      <c r="BD43" s="874"/>
      <c r="BE43" s="871"/>
      <c r="BF43" s="871"/>
      <c r="BG43" s="871"/>
      <c r="BH43" s="871"/>
      <c r="BI43" s="872"/>
      <c r="BJ43" s="252"/>
      <c r="BK43" s="252"/>
      <c r="BL43" s="252"/>
      <c r="BM43" s="252"/>
      <c r="BN43" s="252"/>
      <c r="BO43" s="265"/>
      <c r="BP43" s="265"/>
      <c r="BQ43" s="262">
        <v>37</v>
      </c>
      <c r="BR43" s="263"/>
      <c r="BS43" s="806"/>
      <c r="BT43" s="807"/>
      <c r="BU43" s="807"/>
      <c r="BV43" s="807"/>
      <c r="BW43" s="807"/>
      <c r="BX43" s="807"/>
      <c r="BY43" s="807"/>
      <c r="BZ43" s="807"/>
      <c r="CA43" s="807"/>
      <c r="CB43" s="807"/>
      <c r="CC43" s="807"/>
      <c r="CD43" s="807"/>
      <c r="CE43" s="807"/>
      <c r="CF43" s="807"/>
      <c r="CG43" s="80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92"/>
      <c r="DW43" s="793"/>
      <c r="DX43" s="793"/>
      <c r="DY43" s="793"/>
      <c r="DZ43" s="794"/>
      <c r="EA43" s="246"/>
    </row>
    <row r="44" spans="1:131" s="247" customFormat="1" ht="26.25" customHeight="1">
      <c r="A44" s="261">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3"/>
      <c r="AL44" s="759"/>
      <c r="AM44" s="759"/>
      <c r="AN44" s="759"/>
      <c r="AO44" s="759"/>
      <c r="AP44" s="759"/>
      <c r="AQ44" s="759"/>
      <c r="AR44" s="759"/>
      <c r="AS44" s="759"/>
      <c r="AT44" s="759"/>
      <c r="AU44" s="759"/>
      <c r="AV44" s="759"/>
      <c r="AW44" s="759"/>
      <c r="AX44" s="759"/>
      <c r="AY44" s="759"/>
      <c r="AZ44" s="874"/>
      <c r="BA44" s="874"/>
      <c r="BB44" s="874"/>
      <c r="BC44" s="874"/>
      <c r="BD44" s="874"/>
      <c r="BE44" s="871"/>
      <c r="BF44" s="871"/>
      <c r="BG44" s="871"/>
      <c r="BH44" s="871"/>
      <c r="BI44" s="872"/>
      <c r="BJ44" s="252"/>
      <c r="BK44" s="252"/>
      <c r="BL44" s="252"/>
      <c r="BM44" s="252"/>
      <c r="BN44" s="252"/>
      <c r="BO44" s="265"/>
      <c r="BP44" s="265"/>
      <c r="BQ44" s="262">
        <v>38</v>
      </c>
      <c r="BR44" s="263"/>
      <c r="BS44" s="806"/>
      <c r="BT44" s="807"/>
      <c r="BU44" s="807"/>
      <c r="BV44" s="807"/>
      <c r="BW44" s="807"/>
      <c r="BX44" s="807"/>
      <c r="BY44" s="807"/>
      <c r="BZ44" s="807"/>
      <c r="CA44" s="807"/>
      <c r="CB44" s="807"/>
      <c r="CC44" s="807"/>
      <c r="CD44" s="807"/>
      <c r="CE44" s="807"/>
      <c r="CF44" s="807"/>
      <c r="CG44" s="80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92"/>
      <c r="DW44" s="793"/>
      <c r="DX44" s="793"/>
      <c r="DY44" s="793"/>
      <c r="DZ44" s="794"/>
      <c r="EA44" s="246"/>
    </row>
    <row r="45" spans="1:131" s="247" customFormat="1" ht="26.25" customHeight="1">
      <c r="A45" s="261">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3"/>
      <c r="AL45" s="759"/>
      <c r="AM45" s="759"/>
      <c r="AN45" s="759"/>
      <c r="AO45" s="759"/>
      <c r="AP45" s="759"/>
      <c r="AQ45" s="759"/>
      <c r="AR45" s="759"/>
      <c r="AS45" s="759"/>
      <c r="AT45" s="759"/>
      <c r="AU45" s="759"/>
      <c r="AV45" s="759"/>
      <c r="AW45" s="759"/>
      <c r="AX45" s="759"/>
      <c r="AY45" s="759"/>
      <c r="AZ45" s="874"/>
      <c r="BA45" s="874"/>
      <c r="BB45" s="874"/>
      <c r="BC45" s="874"/>
      <c r="BD45" s="874"/>
      <c r="BE45" s="871"/>
      <c r="BF45" s="871"/>
      <c r="BG45" s="871"/>
      <c r="BH45" s="871"/>
      <c r="BI45" s="872"/>
      <c r="BJ45" s="252"/>
      <c r="BK45" s="252"/>
      <c r="BL45" s="252"/>
      <c r="BM45" s="252"/>
      <c r="BN45" s="252"/>
      <c r="BO45" s="265"/>
      <c r="BP45" s="265"/>
      <c r="BQ45" s="262">
        <v>39</v>
      </c>
      <c r="BR45" s="263"/>
      <c r="BS45" s="806"/>
      <c r="BT45" s="807"/>
      <c r="BU45" s="807"/>
      <c r="BV45" s="807"/>
      <c r="BW45" s="807"/>
      <c r="BX45" s="807"/>
      <c r="BY45" s="807"/>
      <c r="BZ45" s="807"/>
      <c r="CA45" s="807"/>
      <c r="CB45" s="807"/>
      <c r="CC45" s="807"/>
      <c r="CD45" s="807"/>
      <c r="CE45" s="807"/>
      <c r="CF45" s="807"/>
      <c r="CG45" s="80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92"/>
      <c r="DW45" s="793"/>
      <c r="DX45" s="793"/>
      <c r="DY45" s="793"/>
      <c r="DZ45" s="794"/>
      <c r="EA45" s="246"/>
    </row>
    <row r="46" spans="1:131" s="247" customFormat="1" ht="26.25" customHeight="1">
      <c r="A46" s="261">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3"/>
      <c r="AL46" s="759"/>
      <c r="AM46" s="759"/>
      <c r="AN46" s="759"/>
      <c r="AO46" s="759"/>
      <c r="AP46" s="759"/>
      <c r="AQ46" s="759"/>
      <c r="AR46" s="759"/>
      <c r="AS46" s="759"/>
      <c r="AT46" s="759"/>
      <c r="AU46" s="759"/>
      <c r="AV46" s="759"/>
      <c r="AW46" s="759"/>
      <c r="AX46" s="759"/>
      <c r="AY46" s="759"/>
      <c r="AZ46" s="874"/>
      <c r="BA46" s="874"/>
      <c r="BB46" s="874"/>
      <c r="BC46" s="874"/>
      <c r="BD46" s="874"/>
      <c r="BE46" s="871"/>
      <c r="BF46" s="871"/>
      <c r="BG46" s="871"/>
      <c r="BH46" s="871"/>
      <c r="BI46" s="872"/>
      <c r="BJ46" s="252"/>
      <c r="BK46" s="252"/>
      <c r="BL46" s="252"/>
      <c r="BM46" s="252"/>
      <c r="BN46" s="252"/>
      <c r="BO46" s="265"/>
      <c r="BP46" s="265"/>
      <c r="BQ46" s="262">
        <v>40</v>
      </c>
      <c r="BR46" s="263"/>
      <c r="BS46" s="806"/>
      <c r="BT46" s="807"/>
      <c r="BU46" s="807"/>
      <c r="BV46" s="807"/>
      <c r="BW46" s="807"/>
      <c r="BX46" s="807"/>
      <c r="BY46" s="807"/>
      <c r="BZ46" s="807"/>
      <c r="CA46" s="807"/>
      <c r="CB46" s="807"/>
      <c r="CC46" s="807"/>
      <c r="CD46" s="807"/>
      <c r="CE46" s="807"/>
      <c r="CF46" s="807"/>
      <c r="CG46" s="80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92"/>
      <c r="DW46" s="793"/>
      <c r="DX46" s="793"/>
      <c r="DY46" s="793"/>
      <c r="DZ46" s="794"/>
      <c r="EA46" s="246"/>
    </row>
    <row r="47" spans="1:131" s="247" customFormat="1" ht="26.25" customHeight="1">
      <c r="A47" s="261">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3"/>
      <c r="AL47" s="759"/>
      <c r="AM47" s="759"/>
      <c r="AN47" s="759"/>
      <c r="AO47" s="759"/>
      <c r="AP47" s="759"/>
      <c r="AQ47" s="759"/>
      <c r="AR47" s="759"/>
      <c r="AS47" s="759"/>
      <c r="AT47" s="759"/>
      <c r="AU47" s="759"/>
      <c r="AV47" s="759"/>
      <c r="AW47" s="759"/>
      <c r="AX47" s="759"/>
      <c r="AY47" s="759"/>
      <c r="AZ47" s="874"/>
      <c r="BA47" s="874"/>
      <c r="BB47" s="874"/>
      <c r="BC47" s="874"/>
      <c r="BD47" s="874"/>
      <c r="BE47" s="871"/>
      <c r="BF47" s="871"/>
      <c r="BG47" s="871"/>
      <c r="BH47" s="871"/>
      <c r="BI47" s="872"/>
      <c r="BJ47" s="252"/>
      <c r="BK47" s="252"/>
      <c r="BL47" s="252"/>
      <c r="BM47" s="252"/>
      <c r="BN47" s="252"/>
      <c r="BO47" s="265"/>
      <c r="BP47" s="265"/>
      <c r="BQ47" s="262">
        <v>41</v>
      </c>
      <c r="BR47" s="263"/>
      <c r="BS47" s="806"/>
      <c r="BT47" s="807"/>
      <c r="BU47" s="807"/>
      <c r="BV47" s="807"/>
      <c r="BW47" s="807"/>
      <c r="BX47" s="807"/>
      <c r="BY47" s="807"/>
      <c r="BZ47" s="807"/>
      <c r="CA47" s="807"/>
      <c r="CB47" s="807"/>
      <c r="CC47" s="807"/>
      <c r="CD47" s="807"/>
      <c r="CE47" s="807"/>
      <c r="CF47" s="807"/>
      <c r="CG47" s="80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92"/>
      <c r="DW47" s="793"/>
      <c r="DX47" s="793"/>
      <c r="DY47" s="793"/>
      <c r="DZ47" s="794"/>
      <c r="EA47" s="246"/>
    </row>
    <row r="48" spans="1:131" s="247" customFormat="1" ht="26.25" customHeight="1">
      <c r="A48" s="261">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3"/>
      <c r="AL48" s="759"/>
      <c r="AM48" s="759"/>
      <c r="AN48" s="759"/>
      <c r="AO48" s="759"/>
      <c r="AP48" s="759"/>
      <c r="AQ48" s="759"/>
      <c r="AR48" s="759"/>
      <c r="AS48" s="759"/>
      <c r="AT48" s="759"/>
      <c r="AU48" s="759"/>
      <c r="AV48" s="759"/>
      <c r="AW48" s="759"/>
      <c r="AX48" s="759"/>
      <c r="AY48" s="759"/>
      <c r="AZ48" s="874"/>
      <c r="BA48" s="874"/>
      <c r="BB48" s="874"/>
      <c r="BC48" s="874"/>
      <c r="BD48" s="874"/>
      <c r="BE48" s="871"/>
      <c r="BF48" s="871"/>
      <c r="BG48" s="871"/>
      <c r="BH48" s="871"/>
      <c r="BI48" s="872"/>
      <c r="BJ48" s="252"/>
      <c r="BK48" s="252"/>
      <c r="BL48" s="252"/>
      <c r="BM48" s="252"/>
      <c r="BN48" s="252"/>
      <c r="BO48" s="265"/>
      <c r="BP48" s="265"/>
      <c r="BQ48" s="262">
        <v>42</v>
      </c>
      <c r="BR48" s="263"/>
      <c r="BS48" s="806"/>
      <c r="BT48" s="807"/>
      <c r="BU48" s="807"/>
      <c r="BV48" s="807"/>
      <c r="BW48" s="807"/>
      <c r="BX48" s="807"/>
      <c r="BY48" s="807"/>
      <c r="BZ48" s="807"/>
      <c r="CA48" s="807"/>
      <c r="CB48" s="807"/>
      <c r="CC48" s="807"/>
      <c r="CD48" s="807"/>
      <c r="CE48" s="807"/>
      <c r="CF48" s="807"/>
      <c r="CG48" s="80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92"/>
      <c r="DW48" s="793"/>
      <c r="DX48" s="793"/>
      <c r="DY48" s="793"/>
      <c r="DZ48" s="794"/>
      <c r="EA48" s="246"/>
    </row>
    <row r="49" spans="1:131" s="247" customFormat="1" ht="26.25" customHeight="1">
      <c r="A49" s="261">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3"/>
      <c r="AL49" s="759"/>
      <c r="AM49" s="759"/>
      <c r="AN49" s="759"/>
      <c r="AO49" s="759"/>
      <c r="AP49" s="759"/>
      <c r="AQ49" s="759"/>
      <c r="AR49" s="759"/>
      <c r="AS49" s="759"/>
      <c r="AT49" s="759"/>
      <c r="AU49" s="759"/>
      <c r="AV49" s="759"/>
      <c r="AW49" s="759"/>
      <c r="AX49" s="759"/>
      <c r="AY49" s="759"/>
      <c r="AZ49" s="874"/>
      <c r="BA49" s="874"/>
      <c r="BB49" s="874"/>
      <c r="BC49" s="874"/>
      <c r="BD49" s="874"/>
      <c r="BE49" s="871"/>
      <c r="BF49" s="871"/>
      <c r="BG49" s="871"/>
      <c r="BH49" s="871"/>
      <c r="BI49" s="872"/>
      <c r="BJ49" s="252"/>
      <c r="BK49" s="252"/>
      <c r="BL49" s="252"/>
      <c r="BM49" s="252"/>
      <c r="BN49" s="252"/>
      <c r="BO49" s="265"/>
      <c r="BP49" s="265"/>
      <c r="BQ49" s="262">
        <v>43</v>
      </c>
      <c r="BR49" s="263"/>
      <c r="BS49" s="806"/>
      <c r="BT49" s="807"/>
      <c r="BU49" s="807"/>
      <c r="BV49" s="807"/>
      <c r="BW49" s="807"/>
      <c r="BX49" s="807"/>
      <c r="BY49" s="807"/>
      <c r="BZ49" s="807"/>
      <c r="CA49" s="807"/>
      <c r="CB49" s="807"/>
      <c r="CC49" s="807"/>
      <c r="CD49" s="807"/>
      <c r="CE49" s="807"/>
      <c r="CF49" s="807"/>
      <c r="CG49" s="80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92"/>
      <c r="DW49" s="793"/>
      <c r="DX49" s="793"/>
      <c r="DY49" s="793"/>
      <c r="DZ49" s="794"/>
      <c r="EA49" s="246"/>
    </row>
    <row r="50" spans="1:131" s="247" customFormat="1" ht="26.25" customHeight="1">
      <c r="A50" s="261">
        <v>23</v>
      </c>
      <c r="B50" s="795"/>
      <c r="C50" s="796"/>
      <c r="D50" s="796"/>
      <c r="E50" s="796"/>
      <c r="F50" s="796"/>
      <c r="G50" s="796"/>
      <c r="H50" s="796"/>
      <c r="I50" s="796"/>
      <c r="J50" s="796"/>
      <c r="K50" s="796"/>
      <c r="L50" s="796"/>
      <c r="M50" s="796"/>
      <c r="N50" s="796"/>
      <c r="O50" s="796"/>
      <c r="P50" s="797"/>
      <c r="Q50" s="875"/>
      <c r="R50" s="876"/>
      <c r="S50" s="876"/>
      <c r="T50" s="876"/>
      <c r="U50" s="876"/>
      <c r="V50" s="876"/>
      <c r="W50" s="876"/>
      <c r="X50" s="876"/>
      <c r="Y50" s="876"/>
      <c r="Z50" s="876"/>
      <c r="AA50" s="876"/>
      <c r="AB50" s="876"/>
      <c r="AC50" s="876"/>
      <c r="AD50" s="876"/>
      <c r="AE50" s="877"/>
      <c r="AF50" s="801"/>
      <c r="AG50" s="802"/>
      <c r="AH50" s="802"/>
      <c r="AI50" s="802"/>
      <c r="AJ50" s="803"/>
      <c r="AK50" s="878"/>
      <c r="AL50" s="876"/>
      <c r="AM50" s="876"/>
      <c r="AN50" s="876"/>
      <c r="AO50" s="876"/>
      <c r="AP50" s="876"/>
      <c r="AQ50" s="876"/>
      <c r="AR50" s="876"/>
      <c r="AS50" s="876"/>
      <c r="AT50" s="876"/>
      <c r="AU50" s="876"/>
      <c r="AV50" s="876"/>
      <c r="AW50" s="876"/>
      <c r="AX50" s="876"/>
      <c r="AY50" s="876"/>
      <c r="AZ50" s="879"/>
      <c r="BA50" s="879"/>
      <c r="BB50" s="879"/>
      <c r="BC50" s="879"/>
      <c r="BD50" s="879"/>
      <c r="BE50" s="871"/>
      <c r="BF50" s="871"/>
      <c r="BG50" s="871"/>
      <c r="BH50" s="871"/>
      <c r="BI50" s="872"/>
      <c r="BJ50" s="252"/>
      <c r="BK50" s="252"/>
      <c r="BL50" s="252"/>
      <c r="BM50" s="252"/>
      <c r="BN50" s="252"/>
      <c r="BO50" s="265"/>
      <c r="BP50" s="265"/>
      <c r="BQ50" s="262">
        <v>44</v>
      </c>
      <c r="BR50" s="263"/>
      <c r="BS50" s="806"/>
      <c r="BT50" s="807"/>
      <c r="BU50" s="807"/>
      <c r="BV50" s="807"/>
      <c r="BW50" s="807"/>
      <c r="BX50" s="807"/>
      <c r="BY50" s="807"/>
      <c r="BZ50" s="807"/>
      <c r="CA50" s="807"/>
      <c r="CB50" s="807"/>
      <c r="CC50" s="807"/>
      <c r="CD50" s="807"/>
      <c r="CE50" s="807"/>
      <c r="CF50" s="807"/>
      <c r="CG50" s="80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92"/>
      <c r="DW50" s="793"/>
      <c r="DX50" s="793"/>
      <c r="DY50" s="793"/>
      <c r="DZ50" s="794"/>
      <c r="EA50" s="246"/>
    </row>
    <row r="51" spans="1:131" s="247" customFormat="1" ht="26.25" customHeight="1">
      <c r="A51" s="261">
        <v>24</v>
      </c>
      <c r="B51" s="795"/>
      <c r="C51" s="796"/>
      <c r="D51" s="796"/>
      <c r="E51" s="796"/>
      <c r="F51" s="796"/>
      <c r="G51" s="796"/>
      <c r="H51" s="796"/>
      <c r="I51" s="796"/>
      <c r="J51" s="796"/>
      <c r="K51" s="796"/>
      <c r="L51" s="796"/>
      <c r="M51" s="796"/>
      <c r="N51" s="796"/>
      <c r="O51" s="796"/>
      <c r="P51" s="797"/>
      <c r="Q51" s="875"/>
      <c r="R51" s="876"/>
      <c r="S51" s="876"/>
      <c r="T51" s="876"/>
      <c r="U51" s="876"/>
      <c r="V51" s="876"/>
      <c r="W51" s="876"/>
      <c r="X51" s="876"/>
      <c r="Y51" s="876"/>
      <c r="Z51" s="876"/>
      <c r="AA51" s="876"/>
      <c r="AB51" s="876"/>
      <c r="AC51" s="876"/>
      <c r="AD51" s="876"/>
      <c r="AE51" s="877"/>
      <c r="AF51" s="801"/>
      <c r="AG51" s="802"/>
      <c r="AH51" s="802"/>
      <c r="AI51" s="802"/>
      <c r="AJ51" s="803"/>
      <c r="AK51" s="878"/>
      <c r="AL51" s="876"/>
      <c r="AM51" s="876"/>
      <c r="AN51" s="876"/>
      <c r="AO51" s="876"/>
      <c r="AP51" s="876"/>
      <c r="AQ51" s="876"/>
      <c r="AR51" s="876"/>
      <c r="AS51" s="876"/>
      <c r="AT51" s="876"/>
      <c r="AU51" s="876"/>
      <c r="AV51" s="876"/>
      <c r="AW51" s="876"/>
      <c r="AX51" s="876"/>
      <c r="AY51" s="876"/>
      <c r="AZ51" s="879"/>
      <c r="BA51" s="879"/>
      <c r="BB51" s="879"/>
      <c r="BC51" s="879"/>
      <c r="BD51" s="879"/>
      <c r="BE51" s="871"/>
      <c r="BF51" s="871"/>
      <c r="BG51" s="871"/>
      <c r="BH51" s="871"/>
      <c r="BI51" s="872"/>
      <c r="BJ51" s="252"/>
      <c r="BK51" s="252"/>
      <c r="BL51" s="252"/>
      <c r="BM51" s="252"/>
      <c r="BN51" s="252"/>
      <c r="BO51" s="265"/>
      <c r="BP51" s="265"/>
      <c r="BQ51" s="262">
        <v>45</v>
      </c>
      <c r="BR51" s="263"/>
      <c r="BS51" s="806"/>
      <c r="BT51" s="807"/>
      <c r="BU51" s="807"/>
      <c r="BV51" s="807"/>
      <c r="BW51" s="807"/>
      <c r="BX51" s="807"/>
      <c r="BY51" s="807"/>
      <c r="BZ51" s="807"/>
      <c r="CA51" s="807"/>
      <c r="CB51" s="807"/>
      <c r="CC51" s="807"/>
      <c r="CD51" s="807"/>
      <c r="CE51" s="807"/>
      <c r="CF51" s="807"/>
      <c r="CG51" s="80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92"/>
      <c r="DW51" s="793"/>
      <c r="DX51" s="793"/>
      <c r="DY51" s="793"/>
      <c r="DZ51" s="794"/>
      <c r="EA51" s="246"/>
    </row>
    <row r="52" spans="1:131" s="247" customFormat="1" ht="26.25" customHeight="1">
      <c r="A52" s="261">
        <v>25</v>
      </c>
      <c r="B52" s="795"/>
      <c r="C52" s="796"/>
      <c r="D52" s="796"/>
      <c r="E52" s="796"/>
      <c r="F52" s="796"/>
      <c r="G52" s="796"/>
      <c r="H52" s="796"/>
      <c r="I52" s="796"/>
      <c r="J52" s="796"/>
      <c r="K52" s="796"/>
      <c r="L52" s="796"/>
      <c r="M52" s="796"/>
      <c r="N52" s="796"/>
      <c r="O52" s="796"/>
      <c r="P52" s="797"/>
      <c r="Q52" s="875"/>
      <c r="R52" s="876"/>
      <c r="S52" s="876"/>
      <c r="T52" s="876"/>
      <c r="U52" s="876"/>
      <c r="V52" s="876"/>
      <c r="W52" s="876"/>
      <c r="X52" s="876"/>
      <c r="Y52" s="876"/>
      <c r="Z52" s="876"/>
      <c r="AA52" s="876"/>
      <c r="AB52" s="876"/>
      <c r="AC52" s="876"/>
      <c r="AD52" s="876"/>
      <c r="AE52" s="877"/>
      <c r="AF52" s="801"/>
      <c r="AG52" s="802"/>
      <c r="AH52" s="802"/>
      <c r="AI52" s="802"/>
      <c r="AJ52" s="803"/>
      <c r="AK52" s="878"/>
      <c r="AL52" s="876"/>
      <c r="AM52" s="876"/>
      <c r="AN52" s="876"/>
      <c r="AO52" s="876"/>
      <c r="AP52" s="876"/>
      <c r="AQ52" s="876"/>
      <c r="AR52" s="876"/>
      <c r="AS52" s="876"/>
      <c r="AT52" s="876"/>
      <c r="AU52" s="876"/>
      <c r="AV52" s="876"/>
      <c r="AW52" s="876"/>
      <c r="AX52" s="876"/>
      <c r="AY52" s="876"/>
      <c r="AZ52" s="879"/>
      <c r="BA52" s="879"/>
      <c r="BB52" s="879"/>
      <c r="BC52" s="879"/>
      <c r="BD52" s="879"/>
      <c r="BE52" s="871"/>
      <c r="BF52" s="871"/>
      <c r="BG52" s="871"/>
      <c r="BH52" s="871"/>
      <c r="BI52" s="872"/>
      <c r="BJ52" s="252"/>
      <c r="BK52" s="252"/>
      <c r="BL52" s="252"/>
      <c r="BM52" s="252"/>
      <c r="BN52" s="252"/>
      <c r="BO52" s="265"/>
      <c r="BP52" s="265"/>
      <c r="BQ52" s="262">
        <v>46</v>
      </c>
      <c r="BR52" s="263"/>
      <c r="BS52" s="806"/>
      <c r="BT52" s="807"/>
      <c r="BU52" s="807"/>
      <c r="BV52" s="807"/>
      <c r="BW52" s="807"/>
      <c r="BX52" s="807"/>
      <c r="BY52" s="807"/>
      <c r="BZ52" s="807"/>
      <c r="CA52" s="807"/>
      <c r="CB52" s="807"/>
      <c r="CC52" s="807"/>
      <c r="CD52" s="807"/>
      <c r="CE52" s="807"/>
      <c r="CF52" s="807"/>
      <c r="CG52" s="80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92"/>
      <c r="DW52" s="793"/>
      <c r="DX52" s="793"/>
      <c r="DY52" s="793"/>
      <c r="DZ52" s="794"/>
      <c r="EA52" s="246"/>
    </row>
    <row r="53" spans="1:131" s="247" customFormat="1" ht="26.25" customHeight="1">
      <c r="A53" s="261">
        <v>26</v>
      </c>
      <c r="B53" s="795"/>
      <c r="C53" s="796"/>
      <c r="D53" s="796"/>
      <c r="E53" s="796"/>
      <c r="F53" s="796"/>
      <c r="G53" s="796"/>
      <c r="H53" s="796"/>
      <c r="I53" s="796"/>
      <c r="J53" s="796"/>
      <c r="K53" s="796"/>
      <c r="L53" s="796"/>
      <c r="M53" s="796"/>
      <c r="N53" s="796"/>
      <c r="O53" s="796"/>
      <c r="P53" s="797"/>
      <c r="Q53" s="875"/>
      <c r="R53" s="876"/>
      <c r="S53" s="876"/>
      <c r="T53" s="876"/>
      <c r="U53" s="876"/>
      <c r="V53" s="876"/>
      <c r="W53" s="876"/>
      <c r="X53" s="876"/>
      <c r="Y53" s="876"/>
      <c r="Z53" s="876"/>
      <c r="AA53" s="876"/>
      <c r="AB53" s="876"/>
      <c r="AC53" s="876"/>
      <c r="AD53" s="876"/>
      <c r="AE53" s="877"/>
      <c r="AF53" s="801"/>
      <c r="AG53" s="802"/>
      <c r="AH53" s="802"/>
      <c r="AI53" s="802"/>
      <c r="AJ53" s="803"/>
      <c r="AK53" s="878"/>
      <c r="AL53" s="876"/>
      <c r="AM53" s="876"/>
      <c r="AN53" s="876"/>
      <c r="AO53" s="876"/>
      <c r="AP53" s="876"/>
      <c r="AQ53" s="876"/>
      <c r="AR53" s="876"/>
      <c r="AS53" s="876"/>
      <c r="AT53" s="876"/>
      <c r="AU53" s="876"/>
      <c r="AV53" s="876"/>
      <c r="AW53" s="876"/>
      <c r="AX53" s="876"/>
      <c r="AY53" s="876"/>
      <c r="AZ53" s="879"/>
      <c r="BA53" s="879"/>
      <c r="BB53" s="879"/>
      <c r="BC53" s="879"/>
      <c r="BD53" s="879"/>
      <c r="BE53" s="871"/>
      <c r="BF53" s="871"/>
      <c r="BG53" s="871"/>
      <c r="BH53" s="871"/>
      <c r="BI53" s="872"/>
      <c r="BJ53" s="252"/>
      <c r="BK53" s="252"/>
      <c r="BL53" s="252"/>
      <c r="BM53" s="252"/>
      <c r="BN53" s="252"/>
      <c r="BO53" s="265"/>
      <c r="BP53" s="265"/>
      <c r="BQ53" s="262">
        <v>47</v>
      </c>
      <c r="BR53" s="263"/>
      <c r="BS53" s="806"/>
      <c r="BT53" s="807"/>
      <c r="BU53" s="807"/>
      <c r="BV53" s="807"/>
      <c r="BW53" s="807"/>
      <c r="BX53" s="807"/>
      <c r="BY53" s="807"/>
      <c r="BZ53" s="807"/>
      <c r="CA53" s="807"/>
      <c r="CB53" s="807"/>
      <c r="CC53" s="807"/>
      <c r="CD53" s="807"/>
      <c r="CE53" s="807"/>
      <c r="CF53" s="807"/>
      <c r="CG53" s="80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92"/>
      <c r="DW53" s="793"/>
      <c r="DX53" s="793"/>
      <c r="DY53" s="793"/>
      <c r="DZ53" s="794"/>
      <c r="EA53" s="246"/>
    </row>
    <row r="54" spans="1:131" s="247" customFormat="1" ht="26.25" customHeight="1">
      <c r="A54" s="261">
        <v>27</v>
      </c>
      <c r="B54" s="795"/>
      <c r="C54" s="796"/>
      <c r="D54" s="796"/>
      <c r="E54" s="796"/>
      <c r="F54" s="796"/>
      <c r="G54" s="796"/>
      <c r="H54" s="796"/>
      <c r="I54" s="796"/>
      <c r="J54" s="796"/>
      <c r="K54" s="796"/>
      <c r="L54" s="796"/>
      <c r="M54" s="796"/>
      <c r="N54" s="796"/>
      <c r="O54" s="796"/>
      <c r="P54" s="797"/>
      <c r="Q54" s="875"/>
      <c r="R54" s="876"/>
      <c r="S54" s="876"/>
      <c r="T54" s="876"/>
      <c r="U54" s="876"/>
      <c r="V54" s="876"/>
      <c r="W54" s="876"/>
      <c r="X54" s="876"/>
      <c r="Y54" s="876"/>
      <c r="Z54" s="876"/>
      <c r="AA54" s="876"/>
      <c r="AB54" s="876"/>
      <c r="AC54" s="876"/>
      <c r="AD54" s="876"/>
      <c r="AE54" s="877"/>
      <c r="AF54" s="801"/>
      <c r="AG54" s="802"/>
      <c r="AH54" s="802"/>
      <c r="AI54" s="802"/>
      <c r="AJ54" s="803"/>
      <c r="AK54" s="878"/>
      <c r="AL54" s="876"/>
      <c r="AM54" s="876"/>
      <c r="AN54" s="876"/>
      <c r="AO54" s="876"/>
      <c r="AP54" s="876"/>
      <c r="AQ54" s="876"/>
      <c r="AR54" s="876"/>
      <c r="AS54" s="876"/>
      <c r="AT54" s="876"/>
      <c r="AU54" s="876"/>
      <c r="AV54" s="876"/>
      <c r="AW54" s="876"/>
      <c r="AX54" s="876"/>
      <c r="AY54" s="876"/>
      <c r="AZ54" s="879"/>
      <c r="BA54" s="879"/>
      <c r="BB54" s="879"/>
      <c r="BC54" s="879"/>
      <c r="BD54" s="879"/>
      <c r="BE54" s="871"/>
      <c r="BF54" s="871"/>
      <c r="BG54" s="871"/>
      <c r="BH54" s="871"/>
      <c r="BI54" s="872"/>
      <c r="BJ54" s="252"/>
      <c r="BK54" s="252"/>
      <c r="BL54" s="252"/>
      <c r="BM54" s="252"/>
      <c r="BN54" s="252"/>
      <c r="BO54" s="265"/>
      <c r="BP54" s="265"/>
      <c r="BQ54" s="262">
        <v>48</v>
      </c>
      <c r="BR54" s="263"/>
      <c r="BS54" s="806"/>
      <c r="BT54" s="807"/>
      <c r="BU54" s="807"/>
      <c r="BV54" s="807"/>
      <c r="BW54" s="807"/>
      <c r="BX54" s="807"/>
      <c r="BY54" s="807"/>
      <c r="BZ54" s="807"/>
      <c r="CA54" s="807"/>
      <c r="CB54" s="807"/>
      <c r="CC54" s="807"/>
      <c r="CD54" s="807"/>
      <c r="CE54" s="807"/>
      <c r="CF54" s="807"/>
      <c r="CG54" s="80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92"/>
      <c r="DW54" s="793"/>
      <c r="DX54" s="793"/>
      <c r="DY54" s="793"/>
      <c r="DZ54" s="794"/>
      <c r="EA54" s="246"/>
    </row>
    <row r="55" spans="1:131" s="247" customFormat="1" ht="26.25" customHeight="1">
      <c r="A55" s="261">
        <v>28</v>
      </c>
      <c r="B55" s="795"/>
      <c r="C55" s="796"/>
      <c r="D55" s="796"/>
      <c r="E55" s="796"/>
      <c r="F55" s="796"/>
      <c r="G55" s="796"/>
      <c r="H55" s="796"/>
      <c r="I55" s="796"/>
      <c r="J55" s="796"/>
      <c r="K55" s="796"/>
      <c r="L55" s="796"/>
      <c r="M55" s="796"/>
      <c r="N55" s="796"/>
      <c r="O55" s="796"/>
      <c r="P55" s="797"/>
      <c r="Q55" s="875"/>
      <c r="R55" s="876"/>
      <c r="S55" s="876"/>
      <c r="T55" s="876"/>
      <c r="U55" s="876"/>
      <c r="V55" s="876"/>
      <c r="W55" s="876"/>
      <c r="X55" s="876"/>
      <c r="Y55" s="876"/>
      <c r="Z55" s="876"/>
      <c r="AA55" s="876"/>
      <c r="AB55" s="876"/>
      <c r="AC55" s="876"/>
      <c r="AD55" s="876"/>
      <c r="AE55" s="877"/>
      <c r="AF55" s="801"/>
      <c r="AG55" s="802"/>
      <c r="AH55" s="802"/>
      <c r="AI55" s="802"/>
      <c r="AJ55" s="803"/>
      <c r="AK55" s="878"/>
      <c r="AL55" s="876"/>
      <c r="AM55" s="876"/>
      <c r="AN55" s="876"/>
      <c r="AO55" s="876"/>
      <c r="AP55" s="876"/>
      <c r="AQ55" s="876"/>
      <c r="AR55" s="876"/>
      <c r="AS55" s="876"/>
      <c r="AT55" s="876"/>
      <c r="AU55" s="876"/>
      <c r="AV55" s="876"/>
      <c r="AW55" s="876"/>
      <c r="AX55" s="876"/>
      <c r="AY55" s="876"/>
      <c r="AZ55" s="879"/>
      <c r="BA55" s="879"/>
      <c r="BB55" s="879"/>
      <c r="BC55" s="879"/>
      <c r="BD55" s="879"/>
      <c r="BE55" s="871"/>
      <c r="BF55" s="871"/>
      <c r="BG55" s="871"/>
      <c r="BH55" s="871"/>
      <c r="BI55" s="872"/>
      <c r="BJ55" s="252"/>
      <c r="BK55" s="252"/>
      <c r="BL55" s="252"/>
      <c r="BM55" s="252"/>
      <c r="BN55" s="252"/>
      <c r="BO55" s="265"/>
      <c r="BP55" s="265"/>
      <c r="BQ55" s="262">
        <v>49</v>
      </c>
      <c r="BR55" s="263"/>
      <c r="BS55" s="806"/>
      <c r="BT55" s="807"/>
      <c r="BU55" s="807"/>
      <c r="BV55" s="807"/>
      <c r="BW55" s="807"/>
      <c r="BX55" s="807"/>
      <c r="BY55" s="807"/>
      <c r="BZ55" s="807"/>
      <c r="CA55" s="807"/>
      <c r="CB55" s="807"/>
      <c r="CC55" s="807"/>
      <c r="CD55" s="807"/>
      <c r="CE55" s="807"/>
      <c r="CF55" s="807"/>
      <c r="CG55" s="80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92"/>
      <c r="DW55" s="793"/>
      <c r="DX55" s="793"/>
      <c r="DY55" s="793"/>
      <c r="DZ55" s="794"/>
      <c r="EA55" s="246"/>
    </row>
    <row r="56" spans="1:131" s="247" customFormat="1" ht="26.25" customHeight="1">
      <c r="A56" s="261">
        <v>29</v>
      </c>
      <c r="B56" s="795"/>
      <c r="C56" s="796"/>
      <c r="D56" s="796"/>
      <c r="E56" s="796"/>
      <c r="F56" s="796"/>
      <c r="G56" s="796"/>
      <c r="H56" s="796"/>
      <c r="I56" s="796"/>
      <c r="J56" s="796"/>
      <c r="K56" s="796"/>
      <c r="L56" s="796"/>
      <c r="M56" s="796"/>
      <c r="N56" s="796"/>
      <c r="O56" s="796"/>
      <c r="P56" s="797"/>
      <c r="Q56" s="875"/>
      <c r="R56" s="876"/>
      <c r="S56" s="876"/>
      <c r="T56" s="876"/>
      <c r="U56" s="876"/>
      <c r="V56" s="876"/>
      <c r="W56" s="876"/>
      <c r="X56" s="876"/>
      <c r="Y56" s="876"/>
      <c r="Z56" s="876"/>
      <c r="AA56" s="876"/>
      <c r="AB56" s="876"/>
      <c r="AC56" s="876"/>
      <c r="AD56" s="876"/>
      <c r="AE56" s="877"/>
      <c r="AF56" s="801"/>
      <c r="AG56" s="802"/>
      <c r="AH56" s="802"/>
      <c r="AI56" s="802"/>
      <c r="AJ56" s="803"/>
      <c r="AK56" s="878"/>
      <c r="AL56" s="876"/>
      <c r="AM56" s="876"/>
      <c r="AN56" s="876"/>
      <c r="AO56" s="876"/>
      <c r="AP56" s="876"/>
      <c r="AQ56" s="876"/>
      <c r="AR56" s="876"/>
      <c r="AS56" s="876"/>
      <c r="AT56" s="876"/>
      <c r="AU56" s="876"/>
      <c r="AV56" s="876"/>
      <c r="AW56" s="876"/>
      <c r="AX56" s="876"/>
      <c r="AY56" s="876"/>
      <c r="AZ56" s="879"/>
      <c r="BA56" s="879"/>
      <c r="BB56" s="879"/>
      <c r="BC56" s="879"/>
      <c r="BD56" s="879"/>
      <c r="BE56" s="871"/>
      <c r="BF56" s="871"/>
      <c r="BG56" s="871"/>
      <c r="BH56" s="871"/>
      <c r="BI56" s="872"/>
      <c r="BJ56" s="252"/>
      <c r="BK56" s="252"/>
      <c r="BL56" s="252"/>
      <c r="BM56" s="252"/>
      <c r="BN56" s="252"/>
      <c r="BO56" s="265"/>
      <c r="BP56" s="265"/>
      <c r="BQ56" s="262">
        <v>50</v>
      </c>
      <c r="BR56" s="263"/>
      <c r="BS56" s="806"/>
      <c r="BT56" s="807"/>
      <c r="BU56" s="807"/>
      <c r="BV56" s="807"/>
      <c r="BW56" s="807"/>
      <c r="BX56" s="807"/>
      <c r="BY56" s="807"/>
      <c r="BZ56" s="807"/>
      <c r="CA56" s="807"/>
      <c r="CB56" s="807"/>
      <c r="CC56" s="807"/>
      <c r="CD56" s="807"/>
      <c r="CE56" s="807"/>
      <c r="CF56" s="807"/>
      <c r="CG56" s="80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92"/>
      <c r="DW56" s="793"/>
      <c r="DX56" s="793"/>
      <c r="DY56" s="793"/>
      <c r="DZ56" s="794"/>
      <c r="EA56" s="246"/>
    </row>
    <row r="57" spans="1:131" s="247" customFormat="1" ht="26.25" customHeight="1">
      <c r="A57" s="261">
        <v>30</v>
      </c>
      <c r="B57" s="795"/>
      <c r="C57" s="796"/>
      <c r="D57" s="796"/>
      <c r="E57" s="796"/>
      <c r="F57" s="796"/>
      <c r="G57" s="796"/>
      <c r="H57" s="796"/>
      <c r="I57" s="796"/>
      <c r="J57" s="796"/>
      <c r="K57" s="796"/>
      <c r="L57" s="796"/>
      <c r="M57" s="796"/>
      <c r="N57" s="796"/>
      <c r="O57" s="796"/>
      <c r="P57" s="797"/>
      <c r="Q57" s="875"/>
      <c r="R57" s="876"/>
      <c r="S57" s="876"/>
      <c r="T57" s="876"/>
      <c r="U57" s="876"/>
      <c r="V57" s="876"/>
      <c r="W57" s="876"/>
      <c r="X57" s="876"/>
      <c r="Y57" s="876"/>
      <c r="Z57" s="876"/>
      <c r="AA57" s="876"/>
      <c r="AB57" s="876"/>
      <c r="AC57" s="876"/>
      <c r="AD57" s="876"/>
      <c r="AE57" s="877"/>
      <c r="AF57" s="801"/>
      <c r="AG57" s="802"/>
      <c r="AH57" s="802"/>
      <c r="AI57" s="802"/>
      <c r="AJ57" s="803"/>
      <c r="AK57" s="878"/>
      <c r="AL57" s="876"/>
      <c r="AM57" s="876"/>
      <c r="AN57" s="876"/>
      <c r="AO57" s="876"/>
      <c r="AP57" s="876"/>
      <c r="AQ57" s="876"/>
      <c r="AR57" s="876"/>
      <c r="AS57" s="876"/>
      <c r="AT57" s="876"/>
      <c r="AU57" s="876"/>
      <c r="AV57" s="876"/>
      <c r="AW57" s="876"/>
      <c r="AX57" s="876"/>
      <c r="AY57" s="876"/>
      <c r="AZ57" s="879"/>
      <c r="BA57" s="879"/>
      <c r="BB57" s="879"/>
      <c r="BC57" s="879"/>
      <c r="BD57" s="879"/>
      <c r="BE57" s="871"/>
      <c r="BF57" s="871"/>
      <c r="BG57" s="871"/>
      <c r="BH57" s="871"/>
      <c r="BI57" s="872"/>
      <c r="BJ57" s="252"/>
      <c r="BK57" s="252"/>
      <c r="BL57" s="252"/>
      <c r="BM57" s="252"/>
      <c r="BN57" s="252"/>
      <c r="BO57" s="265"/>
      <c r="BP57" s="265"/>
      <c r="BQ57" s="262">
        <v>51</v>
      </c>
      <c r="BR57" s="263"/>
      <c r="BS57" s="806"/>
      <c r="BT57" s="807"/>
      <c r="BU57" s="807"/>
      <c r="BV57" s="807"/>
      <c r="BW57" s="807"/>
      <c r="BX57" s="807"/>
      <c r="BY57" s="807"/>
      <c r="BZ57" s="807"/>
      <c r="CA57" s="807"/>
      <c r="CB57" s="807"/>
      <c r="CC57" s="807"/>
      <c r="CD57" s="807"/>
      <c r="CE57" s="807"/>
      <c r="CF57" s="807"/>
      <c r="CG57" s="80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92"/>
      <c r="DW57" s="793"/>
      <c r="DX57" s="793"/>
      <c r="DY57" s="793"/>
      <c r="DZ57" s="794"/>
      <c r="EA57" s="246"/>
    </row>
    <row r="58" spans="1:131" s="247" customFormat="1" ht="26.25" customHeight="1">
      <c r="A58" s="261">
        <v>31</v>
      </c>
      <c r="B58" s="795"/>
      <c r="C58" s="796"/>
      <c r="D58" s="796"/>
      <c r="E58" s="796"/>
      <c r="F58" s="796"/>
      <c r="G58" s="796"/>
      <c r="H58" s="796"/>
      <c r="I58" s="796"/>
      <c r="J58" s="796"/>
      <c r="K58" s="796"/>
      <c r="L58" s="796"/>
      <c r="M58" s="796"/>
      <c r="N58" s="796"/>
      <c r="O58" s="796"/>
      <c r="P58" s="797"/>
      <c r="Q58" s="875"/>
      <c r="R58" s="876"/>
      <c r="S58" s="876"/>
      <c r="T58" s="876"/>
      <c r="U58" s="876"/>
      <c r="V58" s="876"/>
      <c r="W58" s="876"/>
      <c r="X58" s="876"/>
      <c r="Y58" s="876"/>
      <c r="Z58" s="876"/>
      <c r="AA58" s="876"/>
      <c r="AB58" s="876"/>
      <c r="AC58" s="876"/>
      <c r="AD58" s="876"/>
      <c r="AE58" s="877"/>
      <c r="AF58" s="801"/>
      <c r="AG58" s="802"/>
      <c r="AH58" s="802"/>
      <c r="AI58" s="802"/>
      <c r="AJ58" s="803"/>
      <c r="AK58" s="878"/>
      <c r="AL58" s="876"/>
      <c r="AM58" s="876"/>
      <c r="AN58" s="876"/>
      <c r="AO58" s="876"/>
      <c r="AP58" s="876"/>
      <c r="AQ58" s="876"/>
      <c r="AR58" s="876"/>
      <c r="AS58" s="876"/>
      <c r="AT58" s="876"/>
      <c r="AU58" s="876"/>
      <c r="AV58" s="876"/>
      <c r="AW58" s="876"/>
      <c r="AX58" s="876"/>
      <c r="AY58" s="876"/>
      <c r="AZ58" s="879"/>
      <c r="BA58" s="879"/>
      <c r="BB58" s="879"/>
      <c r="BC58" s="879"/>
      <c r="BD58" s="879"/>
      <c r="BE58" s="871"/>
      <c r="BF58" s="871"/>
      <c r="BG58" s="871"/>
      <c r="BH58" s="871"/>
      <c r="BI58" s="872"/>
      <c r="BJ58" s="252"/>
      <c r="BK58" s="252"/>
      <c r="BL58" s="252"/>
      <c r="BM58" s="252"/>
      <c r="BN58" s="252"/>
      <c r="BO58" s="265"/>
      <c r="BP58" s="265"/>
      <c r="BQ58" s="262">
        <v>52</v>
      </c>
      <c r="BR58" s="263"/>
      <c r="BS58" s="806"/>
      <c r="BT58" s="807"/>
      <c r="BU58" s="807"/>
      <c r="BV58" s="807"/>
      <c r="BW58" s="807"/>
      <c r="BX58" s="807"/>
      <c r="BY58" s="807"/>
      <c r="BZ58" s="807"/>
      <c r="CA58" s="807"/>
      <c r="CB58" s="807"/>
      <c r="CC58" s="807"/>
      <c r="CD58" s="807"/>
      <c r="CE58" s="807"/>
      <c r="CF58" s="807"/>
      <c r="CG58" s="80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92"/>
      <c r="DW58" s="793"/>
      <c r="DX58" s="793"/>
      <c r="DY58" s="793"/>
      <c r="DZ58" s="794"/>
      <c r="EA58" s="246"/>
    </row>
    <row r="59" spans="1:131" s="247" customFormat="1" ht="26.25" customHeight="1">
      <c r="A59" s="261">
        <v>32</v>
      </c>
      <c r="B59" s="795"/>
      <c r="C59" s="796"/>
      <c r="D59" s="796"/>
      <c r="E59" s="796"/>
      <c r="F59" s="796"/>
      <c r="G59" s="796"/>
      <c r="H59" s="796"/>
      <c r="I59" s="796"/>
      <c r="J59" s="796"/>
      <c r="K59" s="796"/>
      <c r="L59" s="796"/>
      <c r="M59" s="796"/>
      <c r="N59" s="796"/>
      <c r="O59" s="796"/>
      <c r="P59" s="797"/>
      <c r="Q59" s="875"/>
      <c r="R59" s="876"/>
      <c r="S59" s="876"/>
      <c r="T59" s="876"/>
      <c r="U59" s="876"/>
      <c r="V59" s="876"/>
      <c r="W59" s="876"/>
      <c r="X59" s="876"/>
      <c r="Y59" s="876"/>
      <c r="Z59" s="876"/>
      <c r="AA59" s="876"/>
      <c r="AB59" s="876"/>
      <c r="AC59" s="876"/>
      <c r="AD59" s="876"/>
      <c r="AE59" s="877"/>
      <c r="AF59" s="801"/>
      <c r="AG59" s="802"/>
      <c r="AH59" s="802"/>
      <c r="AI59" s="802"/>
      <c r="AJ59" s="803"/>
      <c r="AK59" s="878"/>
      <c r="AL59" s="876"/>
      <c r="AM59" s="876"/>
      <c r="AN59" s="876"/>
      <c r="AO59" s="876"/>
      <c r="AP59" s="876"/>
      <c r="AQ59" s="876"/>
      <c r="AR59" s="876"/>
      <c r="AS59" s="876"/>
      <c r="AT59" s="876"/>
      <c r="AU59" s="876"/>
      <c r="AV59" s="876"/>
      <c r="AW59" s="876"/>
      <c r="AX59" s="876"/>
      <c r="AY59" s="876"/>
      <c r="AZ59" s="879"/>
      <c r="BA59" s="879"/>
      <c r="BB59" s="879"/>
      <c r="BC59" s="879"/>
      <c r="BD59" s="879"/>
      <c r="BE59" s="871"/>
      <c r="BF59" s="871"/>
      <c r="BG59" s="871"/>
      <c r="BH59" s="871"/>
      <c r="BI59" s="872"/>
      <c r="BJ59" s="252"/>
      <c r="BK59" s="252"/>
      <c r="BL59" s="252"/>
      <c r="BM59" s="252"/>
      <c r="BN59" s="252"/>
      <c r="BO59" s="265"/>
      <c r="BP59" s="265"/>
      <c r="BQ59" s="262">
        <v>53</v>
      </c>
      <c r="BR59" s="263"/>
      <c r="BS59" s="806"/>
      <c r="BT59" s="807"/>
      <c r="BU59" s="807"/>
      <c r="BV59" s="807"/>
      <c r="BW59" s="807"/>
      <c r="BX59" s="807"/>
      <c r="BY59" s="807"/>
      <c r="BZ59" s="807"/>
      <c r="CA59" s="807"/>
      <c r="CB59" s="807"/>
      <c r="CC59" s="807"/>
      <c r="CD59" s="807"/>
      <c r="CE59" s="807"/>
      <c r="CF59" s="807"/>
      <c r="CG59" s="80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92"/>
      <c r="DW59" s="793"/>
      <c r="DX59" s="793"/>
      <c r="DY59" s="793"/>
      <c r="DZ59" s="794"/>
      <c r="EA59" s="246"/>
    </row>
    <row r="60" spans="1:131" s="247" customFormat="1" ht="26.25" customHeight="1">
      <c r="A60" s="261">
        <v>33</v>
      </c>
      <c r="B60" s="795"/>
      <c r="C60" s="796"/>
      <c r="D60" s="796"/>
      <c r="E60" s="796"/>
      <c r="F60" s="796"/>
      <c r="G60" s="796"/>
      <c r="H60" s="796"/>
      <c r="I60" s="796"/>
      <c r="J60" s="796"/>
      <c r="K60" s="796"/>
      <c r="L60" s="796"/>
      <c r="M60" s="796"/>
      <c r="N60" s="796"/>
      <c r="O60" s="796"/>
      <c r="P60" s="797"/>
      <c r="Q60" s="875"/>
      <c r="R60" s="876"/>
      <c r="S60" s="876"/>
      <c r="T60" s="876"/>
      <c r="U60" s="876"/>
      <c r="V60" s="876"/>
      <c r="W60" s="876"/>
      <c r="X60" s="876"/>
      <c r="Y60" s="876"/>
      <c r="Z60" s="876"/>
      <c r="AA60" s="876"/>
      <c r="AB60" s="876"/>
      <c r="AC60" s="876"/>
      <c r="AD60" s="876"/>
      <c r="AE60" s="877"/>
      <c r="AF60" s="801"/>
      <c r="AG60" s="802"/>
      <c r="AH60" s="802"/>
      <c r="AI60" s="802"/>
      <c r="AJ60" s="803"/>
      <c r="AK60" s="878"/>
      <c r="AL60" s="876"/>
      <c r="AM60" s="876"/>
      <c r="AN60" s="876"/>
      <c r="AO60" s="876"/>
      <c r="AP60" s="876"/>
      <c r="AQ60" s="876"/>
      <c r="AR60" s="876"/>
      <c r="AS60" s="876"/>
      <c r="AT60" s="876"/>
      <c r="AU60" s="876"/>
      <c r="AV60" s="876"/>
      <c r="AW60" s="876"/>
      <c r="AX60" s="876"/>
      <c r="AY60" s="876"/>
      <c r="AZ60" s="879"/>
      <c r="BA60" s="879"/>
      <c r="BB60" s="879"/>
      <c r="BC60" s="879"/>
      <c r="BD60" s="879"/>
      <c r="BE60" s="871"/>
      <c r="BF60" s="871"/>
      <c r="BG60" s="871"/>
      <c r="BH60" s="871"/>
      <c r="BI60" s="872"/>
      <c r="BJ60" s="252"/>
      <c r="BK60" s="252"/>
      <c r="BL60" s="252"/>
      <c r="BM60" s="252"/>
      <c r="BN60" s="252"/>
      <c r="BO60" s="265"/>
      <c r="BP60" s="265"/>
      <c r="BQ60" s="262">
        <v>54</v>
      </c>
      <c r="BR60" s="263"/>
      <c r="BS60" s="806"/>
      <c r="BT60" s="807"/>
      <c r="BU60" s="807"/>
      <c r="BV60" s="807"/>
      <c r="BW60" s="807"/>
      <c r="BX60" s="807"/>
      <c r="BY60" s="807"/>
      <c r="BZ60" s="807"/>
      <c r="CA60" s="807"/>
      <c r="CB60" s="807"/>
      <c r="CC60" s="807"/>
      <c r="CD60" s="807"/>
      <c r="CE60" s="807"/>
      <c r="CF60" s="807"/>
      <c r="CG60" s="80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92"/>
      <c r="DW60" s="793"/>
      <c r="DX60" s="793"/>
      <c r="DY60" s="793"/>
      <c r="DZ60" s="794"/>
      <c r="EA60" s="246"/>
    </row>
    <row r="61" spans="1:131" s="247" customFormat="1" ht="26.25" customHeight="1" thickBot="1">
      <c r="A61" s="261">
        <v>34</v>
      </c>
      <c r="B61" s="795"/>
      <c r="C61" s="796"/>
      <c r="D61" s="796"/>
      <c r="E61" s="796"/>
      <c r="F61" s="796"/>
      <c r="G61" s="796"/>
      <c r="H61" s="796"/>
      <c r="I61" s="796"/>
      <c r="J61" s="796"/>
      <c r="K61" s="796"/>
      <c r="L61" s="796"/>
      <c r="M61" s="796"/>
      <c r="N61" s="796"/>
      <c r="O61" s="796"/>
      <c r="P61" s="797"/>
      <c r="Q61" s="875"/>
      <c r="R61" s="876"/>
      <c r="S61" s="876"/>
      <c r="T61" s="876"/>
      <c r="U61" s="876"/>
      <c r="V61" s="876"/>
      <c r="W61" s="876"/>
      <c r="X61" s="876"/>
      <c r="Y61" s="876"/>
      <c r="Z61" s="876"/>
      <c r="AA61" s="876"/>
      <c r="AB61" s="876"/>
      <c r="AC61" s="876"/>
      <c r="AD61" s="876"/>
      <c r="AE61" s="877"/>
      <c r="AF61" s="801"/>
      <c r="AG61" s="802"/>
      <c r="AH61" s="802"/>
      <c r="AI61" s="802"/>
      <c r="AJ61" s="803"/>
      <c r="AK61" s="878"/>
      <c r="AL61" s="876"/>
      <c r="AM61" s="876"/>
      <c r="AN61" s="876"/>
      <c r="AO61" s="876"/>
      <c r="AP61" s="876"/>
      <c r="AQ61" s="876"/>
      <c r="AR61" s="876"/>
      <c r="AS61" s="876"/>
      <c r="AT61" s="876"/>
      <c r="AU61" s="876"/>
      <c r="AV61" s="876"/>
      <c r="AW61" s="876"/>
      <c r="AX61" s="876"/>
      <c r="AY61" s="876"/>
      <c r="AZ61" s="879"/>
      <c r="BA61" s="879"/>
      <c r="BB61" s="879"/>
      <c r="BC61" s="879"/>
      <c r="BD61" s="879"/>
      <c r="BE61" s="871"/>
      <c r="BF61" s="871"/>
      <c r="BG61" s="871"/>
      <c r="BH61" s="871"/>
      <c r="BI61" s="872"/>
      <c r="BJ61" s="252"/>
      <c r="BK61" s="252"/>
      <c r="BL61" s="252"/>
      <c r="BM61" s="252"/>
      <c r="BN61" s="252"/>
      <c r="BO61" s="265"/>
      <c r="BP61" s="265"/>
      <c r="BQ61" s="262">
        <v>55</v>
      </c>
      <c r="BR61" s="263"/>
      <c r="BS61" s="806"/>
      <c r="BT61" s="807"/>
      <c r="BU61" s="807"/>
      <c r="BV61" s="807"/>
      <c r="BW61" s="807"/>
      <c r="BX61" s="807"/>
      <c r="BY61" s="807"/>
      <c r="BZ61" s="807"/>
      <c r="CA61" s="807"/>
      <c r="CB61" s="807"/>
      <c r="CC61" s="807"/>
      <c r="CD61" s="807"/>
      <c r="CE61" s="807"/>
      <c r="CF61" s="807"/>
      <c r="CG61" s="80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92"/>
      <c r="DW61" s="793"/>
      <c r="DX61" s="793"/>
      <c r="DY61" s="793"/>
      <c r="DZ61" s="794"/>
      <c r="EA61" s="246"/>
    </row>
    <row r="62" spans="1:131" s="247" customFormat="1" ht="26.25" customHeight="1">
      <c r="A62" s="261">
        <v>35</v>
      </c>
      <c r="B62" s="795"/>
      <c r="C62" s="796"/>
      <c r="D62" s="796"/>
      <c r="E62" s="796"/>
      <c r="F62" s="796"/>
      <c r="G62" s="796"/>
      <c r="H62" s="796"/>
      <c r="I62" s="796"/>
      <c r="J62" s="796"/>
      <c r="K62" s="796"/>
      <c r="L62" s="796"/>
      <c r="M62" s="796"/>
      <c r="N62" s="796"/>
      <c r="O62" s="796"/>
      <c r="P62" s="797"/>
      <c r="Q62" s="875"/>
      <c r="R62" s="876"/>
      <c r="S62" s="876"/>
      <c r="T62" s="876"/>
      <c r="U62" s="876"/>
      <c r="V62" s="876"/>
      <c r="W62" s="876"/>
      <c r="X62" s="876"/>
      <c r="Y62" s="876"/>
      <c r="Z62" s="876"/>
      <c r="AA62" s="876"/>
      <c r="AB62" s="876"/>
      <c r="AC62" s="876"/>
      <c r="AD62" s="876"/>
      <c r="AE62" s="877"/>
      <c r="AF62" s="801"/>
      <c r="AG62" s="802"/>
      <c r="AH62" s="802"/>
      <c r="AI62" s="802"/>
      <c r="AJ62" s="803"/>
      <c r="AK62" s="878"/>
      <c r="AL62" s="876"/>
      <c r="AM62" s="876"/>
      <c r="AN62" s="876"/>
      <c r="AO62" s="876"/>
      <c r="AP62" s="876"/>
      <c r="AQ62" s="876"/>
      <c r="AR62" s="876"/>
      <c r="AS62" s="876"/>
      <c r="AT62" s="876"/>
      <c r="AU62" s="876"/>
      <c r="AV62" s="876"/>
      <c r="AW62" s="876"/>
      <c r="AX62" s="876"/>
      <c r="AY62" s="876"/>
      <c r="AZ62" s="879"/>
      <c r="BA62" s="879"/>
      <c r="BB62" s="879"/>
      <c r="BC62" s="879"/>
      <c r="BD62" s="879"/>
      <c r="BE62" s="871"/>
      <c r="BF62" s="871"/>
      <c r="BG62" s="871"/>
      <c r="BH62" s="871"/>
      <c r="BI62" s="872"/>
      <c r="BJ62" s="887" t="s">
        <v>406</v>
      </c>
      <c r="BK62" s="849"/>
      <c r="BL62" s="849"/>
      <c r="BM62" s="849"/>
      <c r="BN62" s="850"/>
      <c r="BO62" s="265"/>
      <c r="BP62" s="265"/>
      <c r="BQ62" s="262">
        <v>56</v>
      </c>
      <c r="BR62" s="263"/>
      <c r="BS62" s="806"/>
      <c r="BT62" s="807"/>
      <c r="BU62" s="807"/>
      <c r="BV62" s="807"/>
      <c r="BW62" s="807"/>
      <c r="BX62" s="807"/>
      <c r="BY62" s="807"/>
      <c r="BZ62" s="807"/>
      <c r="CA62" s="807"/>
      <c r="CB62" s="807"/>
      <c r="CC62" s="807"/>
      <c r="CD62" s="807"/>
      <c r="CE62" s="807"/>
      <c r="CF62" s="807"/>
      <c r="CG62" s="80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92"/>
      <c r="DW62" s="793"/>
      <c r="DX62" s="793"/>
      <c r="DY62" s="793"/>
      <c r="DZ62" s="794"/>
      <c r="EA62" s="246"/>
    </row>
    <row r="63" spans="1:131" s="247" customFormat="1" ht="26.25" customHeight="1" thickBot="1">
      <c r="A63" s="264" t="s">
        <v>384</v>
      </c>
      <c r="B63" s="833" t="s">
        <v>407</v>
      </c>
      <c r="C63" s="834"/>
      <c r="D63" s="834"/>
      <c r="E63" s="834"/>
      <c r="F63" s="834"/>
      <c r="G63" s="834"/>
      <c r="H63" s="834"/>
      <c r="I63" s="834"/>
      <c r="J63" s="834"/>
      <c r="K63" s="834"/>
      <c r="L63" s="834"/>
      <c r="M63" s="834"/>
      <c r="N63" s="834"/>
      <c r="O63" s="834"/>
      <c r="P63" s="835"/>
      <c r="Q63" s="880"/>
      <c r="R63" s="881"/>
      <c r="S63" s="881"/>
      <c r="T63" s="881"/>
      <c r="U63" s="881"/>
      <c r="V63" s="881"/>
      <c r="W63" s="881"/>
      <c r="X63" s="881"/>
      <c r="Y63" s="881"/>
      <c r="Z63" s="881"/>
      <c r="AA63" s="881"/>
      <c r="AB63" s="881"/>
      <c r="AC63" s="881"/>
      <c r="AD63" s="881"/>
      <c r="AE63" s="882"/>
      <c r="AF63" s="883">
        <v>60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408</v>
      </c>
      <c r="BK63" s="892"/>
      <c r="BL63" s="892"/>
      <c r="BM63" s="892"/>
      <c r="BN63" s="893"/>
      <c r="BO63" s="265"/>
      <c r="BP63" s="265"/>
      <c r="BQ63" s="262">
        <v>57</v>
      </c>
      <c r="BR63" s="263"/>
      <c r="BS63" s="806"/>
      <c r="BT63" s="807"/>
      <c r="BU63" s="807"/>
      <c r="BV63" s="807"/>
      <c r="BW63" s="807"/>
      <c r="BX63" s="807"/>
      <c r="BY63" s="807"/>
      <c r="BZ63" s="807"/>
      <c r="CA63" s="807"/>
      <c r="CB63" s="807"/>
      <c r="CC63" s="807"/>
      <c r="CD63" s="807"/>
      <c r="CE63" s="807"/>
      <c r="CF63" s="807"/>
      <c r="CG63" s="80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92"/>
      <c r="DW63" s="793"/>
      <c r="DX63" s="793"/>
      <c r="DY63" s="793"/>
      <c r="DZ63" s="794"/>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06"/>
      <c r="BT64" s="807"/>
      <c r="BU64" s="807"/>
      <c r="BV64" s="807"/>
      <c r="BW64" s="807"/>
      <c r="BX64" s="807"/>
      <c r="BY64" s="807"/>
      <c r="BZ64" s="807"/>
      <c r="CA64" s="807"/>
      <c r="CB64" s="807"/>
      <c r="CC64" s="807"/>
      <c r="CD64" s="807"/>
      <c r="CE64" s="807"/>
      <c r="CF64" s="807"/>
      <c r="CG64" s="80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92"/>
      <c r="DW64" s="793"/>
      <c r="DX64" s="793"/>
      <c r="DY64" s="793"/>
      <c r="DZ64" s="794"/>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06"/>
      <c r="BT65" s="807"/>
      <c r="BU65" s="807"/>
      <c r="BV65" s="807"/>
      <c r="BW65" s="807"/>
      <c r="BX65" s="807"/>
      <c r="BY65" s="807"/>
      <c r="BZ65" s="807"/>
      <c r="CA65" s="807"/>
      <c r="CB65" s="807"/>
      <c r="CC65" s="807"/>
      <c r="CD65" s="807"/>
      <c r="CE65" s="807"/>
      <c r="CF65" s="807"/>
      <c r="CG65" s="80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92"/>
      <c r="DW65" s="793"/>
      <c r="DX65" s="793"/>
      <c r="DY65" s="793"/>
      <c r="DZ65" s="794"/>
      <c r="EA65" s="246"/>
    </row>
    <row r="66" spans="1:131" s="247" customFormat="1" ht="26.25" customHeight="1">
      <c r="A66" s="783" t="s">
        <v>410</v>
      </c>
      <c r="B66" s="784"/>
      <c r="C66" s="784"/>
      <c r="D66" s="784"/>
      <c r="E66" s="784"/>
      <c r="F66" s="784"/>
      <c r="G66" s="784"/>
      <c r="H66" s="784"/>
      <c r="I66" s="784"/>
      <c r="J66" s="784"/>
      <c r="K66" s="784"/>
      <c r="L66" s="784"/>
      <c r="M66" s="784"/>
      <c r="N66" s="784"/>
      <c r="O66" s="784"/>
      <c r="P66" s="785"/>
      <c r="Q66" s="760" t="s">
        <v>411</v>
      </c>
      <c r="R66" s="761"/>
      <c r="S66" s="761"/>
      <c r="T66" s="761"/>
      <c r="U66" s="762"/>
      <c r="V66" s="760" t="s">
        <v>390</v>
      </c>
      <c r="W66" s="761"/>
      <c r="X66" s="761"/>
      <c r="Y66" s="761"/>
      <c r="Z66" s="762"/>
      <c r="AA66" s="760" t="s">
        <v>412</v>
      </c>
      <c r="AB66" s="761"/>
      <c r="AC66" s="761"/>
      <c r="AD66" s="761"/>
      <c r="AE66" s="762"/>
      <c r="AF66" s="894" t="s">
        <v>413</v>
      </c>
      <c r="AG66" s="856"/>
      <c r="AH66" s="856"/>
      <c r="AI66" s="856"/>
      <c r="AJ66" s="895"/>
      <c r="AK66" s="760" t="s">
        <v>414</v>
      </c>
      <c r="AL66" s="784"/>
      <c r="AM66" s="784"/>
      <c r="AN66" s="784"/>
      <c r="AO66" s="785"/>
      <c r="AP66" s="760" t="s">
        <v>415</v>
      </c>
      <c r="AQ66" s="761"/>
      <c r="AR66" s="761"/>
      <c r="AS66" s="761"/>
      <c r="AT66" s="762"/>
      <c r="AU66" s="760" t="s">
        <v>416</v>
      </c>
      <c r="AV66" s="761"/>
      <c r="AW66" s="761"/>
      <c r="AX66" s="761"/>
      <c r="AY66" s="762"/>
      <c r="AZ66" s="760" t="s">
        <v>372</v>
      </c>
      <c r="BA66" s="761"/>
      <c r="BB66" s="761"/>
      <c r="BC66" s="761"/>
      <c r="BD66" s="772"/>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6"/>
      <c r="B67" s="787"/>
      <c r="C67" s="787"/>
      <c r="D67" s="787"/>
      <c r="E67" s="787"/>
      <c r="F67" s="787"/>
      <c r="G67" s="787"/>
      <c r="H67" s="787"/>
      <c r="I67" s="787"/>
      <c r="J67" s="787"/>
      <c r="K67" s="787"/>
      <c r="L67" s="787"/>
      <c r="M67" s="787"/>
      <c r="N67" s="787"/>
      <c r="O67" s="787"/>
      <c r="P67" s="788"/>
      <c r="Q67" s="763"/>
      <c r="R67" s="764"/>
      <c r="S67" s="764"/>
      <c r="T67" s="764"/>
      <c r="U67" s="765"/>
      <c r="V67" s="763"/>
      <c r="W67" s="764"/>
      <c r="X67" s="764"/>
      <c r="Y67" s="764"/>
      <c r="Z67" s="765"/>
      <c r="AA67" s="763"/>
      <c r="AB67" s="764"/>
      <c r="AC67" s="764"/>
      <c r="AD67" s="764"/>
      <c r="AE67" s="765"/>
      <c r="AF67" s="896"/>
      <c r="AG67" s="859"/>
      <c r="AH67" s="859"/>
      <c r="AI67" s="859"/>
      <c r="AJ67" s="897"/>
      <c r="AK67" s="898"/>
      <c r="AL67" s="787"/>
      <c r="AM67" s="787"/>
      <c r="AN67" s="787"/>
      <c r="AO67" s="788"/>
      <c r="AP67" s="763"/>
      <c r="AQ67" s="764"/>
      <c r="AR67" s="764"/>
      <c r="AS67" s="764"/>
      <c r="AT67" s="765"/>
      <c r="AU67" s="763"/>
      <c r="AV67" s="764"/>
      <c r="AW67" s="764"/>
      <c r="AX67" s="764"/>
      <c r="AY67" s="765"/>
      <c r="AZ67" s="763"/>
      <c r="BA67" s="764"/>
      <c r="BB67" s="764"/>
      <c r="BC67" s="764"/>
      <c r="BD67" s="773"/>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598</v>
      </c>
      <c r="C68" s="912"/>
      <c r="D68" s="912"/>
      <c r="E68" s="912"/>
      <c r="F68" s="912"/>
      <c r="G68" s="912"/>
      <c r="H68" s="912"/>
      <c r="I68" s="912"/>
      <c r="J68" s="912"/>
      <c r="K68" s="912"/>
      <c r="L68" s="912"/>
      <c r="M68" s="912"/>
      <c r="N68" s="912"/>
      <c r="O68" s="912"/>
      <c r="P68" s="913"/>
      <c r="Q68" s="914">
        <v>4446</v>
      </c>
      <c r="R68" s="908"/>
      <c r="S68" s="908"/>
      <c r="T68" s="908"/>
      <c r="U68" s="908"/>
      <c r="V68" s="908">
        <v>4244</v>
      </c>
      <c r="W68" s="908"/>
      <c r="X68" s="908"/>
      <c r="Y68" s="908"/>
      <c r="Z68" s="908"/>
      <c r="AA68" s="908">
        <v>202</v>
      </c>
      <c r="AB68" s="908"/>
      <c r="AC68" s="908"/>
      <c r="AD68" s="908"/>
      <c r="AE68" s="908"/>
      <c r="AF68" s="908">
        <v>202</v>
      </c>
      <c r="AG68" s="908"/>
      <c r="AH68" s="908"/>
      <c r="AI68" s="908"/>
      <c r="AJ68" s="908"/>
      <c r="AK68" s="908">
        <v>1</v>
      </c>
      <c r="AL68" s="908"/>
      <c r="AM68" s="908"/>
      <c r="AN68" s="908"/>
      <c r="AO68" s="908"/>
      <c r="AP68" s="908">
        <v>466</v>
      </c>
      <c r="AQ68" s="908"/>
      <c r="AR68" s="908"/>
      <c r="AS68" s="908"/>
      <c r="AT68" s="908"/>
      <c r="AU68" s="908">
        <v>11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599</v>
      </c>
      <c r="C69" s="916"/>
      <c r="D69" s="916"/>
      <c r="E69" s="916"/>
      <c r="F69" s="916"/>
      <c r="G69" s="916"/>
      <c r="H69" s="916"/>
      <c r="I69" s="916"/>
      <c r="J69" s="916"/>
      <c r="K69" s="916"/>
      <c r="L69" s="916"/>
      <c r="M69" s="916"/>
      <c r="N69" s="916"/>
      <c r="O69" s="916"/>
      <c r="P69" s="917"/>
      <c r="Q69" s="918">
        <v>30</v>
      </c>
      <c r="R69" s="759"/>
      <c r="S69" s="759"/>
      <c r="T69" s="759"/>
      <c r="U69" s="759"/>
      <c r="V69" s="759">
        <v>14</v>
      </c>
      <c r="W69" s="759"/>
      <c r="X69" s="759"/>
      <c r="Y69" s="759"/>
      <c r="Z69" s="759"/>
      <c r="AA69" s="759">
        <v>16</v>
      </c>
      <c r="AB69" s="759"/>
      <c r="AC69" s="759"/>
      <c r="AD69" s="759"/>
      <c r="AE69" s="759"/>
      <c r="AF69" s="759">
        <v>16</v>
      </c>
      <c r="AG69" s="759"/>
      <c r="AH69" s="759"/>
      <c r="AI69" s="759"/>
      <c r="AJ69" s="759"/>
      <c r="AK69" s="759" t="s">
        <v>601</v>
      </c>
      <c r="AL69" s="759"/>
      <c r="AM69" s="759"/>
      <c r="AN69" s="759"/>
      <c r="AO69" s="759"/>
      <c r="AP69" s="759" t="s">
        <v>601</v>
      </c>
      <c r="AQ69" s="759"/>
      <c r="AR69" s="759"/>
      <c r="AS69" s="759"/>
      <c r="AT69" s="759"/>
      <c r="AU69" s="759" t="s">
        <v>601</v>
      </c>
      <c r="AV69" s="759"/>
      <c r="AW69" s="759"/>
      <c r="AX69" s="759"/>
      <c r="AY69" s="759"/>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585</v>
      </c>
      <c r="C70" s="916"/>
      <c r="D70" s="916"/>
      <c r="E70" s="916"/>
      <c r="F70" s="916"/>
      <c r="G70" s="916"/>
      <c r="H70" s="916"/>
      <c r="I70" s="916"/>
      <c r="J70" s="916"/>
      <c r="K70" s="916"/>
      <c r="L70" s="916"/>
      <c r="M70" s="916"/>
      <c r="N70" s="916"/>
      <c r="O70" s="916"/>
      <c r="P70" s="917"/>
      <c r="Q70" s="918">
        <v>1048</v>
      </c>
      <c r="R70" s="759"/>
      <c r="S70" s="759"/>
      <c r="T70" s="759"/>
      <c r="U70" s="759"/>
      <c r="V70" s="759">
        <v>1001</v>
      </c>
      <c r="W70" s="759"/>
      <c r="X70" s="759"/>
      <c r="Y70" s="759"/>
      <c r="Z70" s="759"/>
      <c r="AA70" s="759">
        <v>47</v>
      </c>
      <c r="AB70" s="759"/>
      <c r="AC70" s="759"/>
      <c r="AD70" s="759"/>
      <c r="AE70" s="759"/>
      <c r="AF70" s="759">
        <v>47</v>
      </c>
      <c r="AG70" s="759"/>
      <c r="AH70" s="759"/>
      <c r="AI70" s="759"/>
      <c r="AJ70" s="759"/>
      <c r="AK70" s="759">
        <v>42</v>
      </c>
      <c r="AL70" s="759"/>
      <c r="AM70" s="759"/>
      <c r="AN70" s="759"/>
      <c r="AO70" s="759"/>
      <c r="AP70" s="759" t="s">
        <v>601</v>
      </c>
      <c r="AQ70" s="759"/>
      <c r="AR70" s="759"/>
      <c r="AS70" s="759"/>
      <c r="AT70" s="759"/>
      <c r="AU70" s="759" t="s">
        <v>601</v>
      </c>
      <c r="AV70" s="759"/>
      <c r="AW70" s="759"/>
      <c r="AX70" s="759"/>
      <c r="AY70" s="759"/>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586</v>
      </c>
      <c r="C71" s="916"/>
      <c r="D71" s="916"/>
      <c r="E71" s="916"/>
      <c r="F71" s="916"/>
      <c r="G71" s="916"/>
      <c r="H71" s="916"/>
      <c r="I71" s="916"/>
      <c r="J71" s="916"/>
      <c r="K71" s="916"/>
      <c r="L71" s="916"/>
      <c r="M71" s="916"/>
      <c r="N71" s="916"/>
      <c r="O71" s="916"/>
      <c r="P71" s="917"/>
      <c r="Q71" s="918">
        <v>1268</v>
      </c>
      <c r="R71" s="759"/>
      <c r="S71" s="759"/>
      <c r="T71" s="759"/>
      <c r="U71" s="759"/>
      <c r="V71" s="759">
        <v>1133</v>
      </c>
      <c r="W71" s="759"/>
      <c r="X71" s="759"/>
      <c r="Y71" s="759"/>
      <c r="Z71" s="759"/>
      <c r="AA71" s="759">
        <v>135</v>
      </c>
      <c r="AB71" s="759"/>
      <c r="AC71" s="759"/>
      <c r="AD71" s="759"/>
      <c r="AE71" s="759"/>
      <c r="AF71" s="759">
        <v>135</v>
      </c>
      <c r="AG71" s="759"/>
      <c r="AH71" s="759"/>
      <c r="AI71" s="759"/>
      <c r="AJ71" s="759"/>
      <c r="AK71" s="759" t="s">
        <v>600</v>
      </c>
      <c r="AL71" s="759"/>
      <c r="AM71" s="759"/>
      <c r="AN71" s="759"/>
      <c r="AO71" s="759"/>
      <c r="AP71" s="759" t="s">
        <v>601</v>
      </c>
      <c r="AQ71" s="759"/>
      <c r="AR71" s="759"/>
      <c r="AS71" s="759"/>
      <c r="AT71" s="759"/>
      <c r="AU71" s="759" t="s">
        <v>601</v>
      </c>
      <c r="AV71" s="759"/>
      <c r="AW71" s="759"/>
      <c r="AX71" s="759"/>
      <c r="AY71" s="759"/>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587</v>
      </c>
      <c r="C72" s="916"/>
      <c r="D72" s="916"/>
      <c r="E72" s="916"/>
      <c r="F72" s="916"/>
      <c r="G72" s="916"/>
      <c r="H72" s="916"/>
      <c r="I72" s="916"/>
      <c r="J72" s="916"/>
      <c r="K72" s="916"/>
      <c r="L72" s="916"/>
      <c r="M72" s="916"/>
      <c r="N72" s="916"/>
      <c r="O72" s="916"/>
      <c r="P72" s="917"/>
      <c r="Q72" s="918">
        <v>285242</v>
      </c>
      <c r="R72" s="759"/>
      <c r="S72" s="759"/>
      <c r="T72" s="759"/>
      <c r="U72" s="759"/>
      <c r="V72" s="759">
        <v>271656</v>
      </c>
      <c r="W72" s="759"/>
      <c r="X72" s="759"/>
      <c r="Y72" s="759"/>
      <c r="Z72" s="759"/>
      <c r="AA72" s="759">
        <v>13586</v>
      </c>
      <c r="AB72" s="759"/>
      <c r="AC72" s="759"/>
      <c r="AD72" s="759"/>
      <c r="AE72" s="759"/>
      <c r="AF72" s="759">
        <v>13586</v>
      </c>
      <c r="AG72" s="759"/>
      <c r="AH72" s="759"/>
      <c r="AI72" s="759"/>
      <c r="AJ72" s="759"/>
      <c r="AK72" s="759">
        <v>983</v>
      </c>
      <c r="AL72" s="759"/>
      <c r="AM72" s="759"/>
      <c r="AN72" s="759"/>
      <c r="AO72" s="759"/>
      <c r="AP72" s="759" t="s">
        <v>601</v>
      </c>
      <c r="AQ72" s="759"/>
      <c r="AR72" s="759"/>
      <c r="AS72" s="759"/>
      <c r="AT72" s="759"/>
      <c r="AU72" s="759" t="s">
        <v>601</v>
      </c>
      <c r="AV72" s="759"/>
      <c r="AW72" s="759"/>
      <c r="AX72" s="759"/>
      <c r="AY72" s="759"/>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588</v>
      </c>
      <c r="C73" s="916"/>
      <c r="D73" s="916"/>
      <c r="E73" s="916"/>
      <c r="F73" s="916"/>
      <c r="G73" s="916"/>
      <c r="H73" s="916"/>
      <c r="I73" s="916"/>
      <c r="J73" s="916"/>
      <c r="K73" s="916"/>
      <c r="L73" s="916"/>
      <c r="M73" s="916"/>
      <c r="N73" s="916"/>
      <c r="O73" s="916"/>
      <c r="P73" s="917"/>
      <c r="Q73" s="918">
        <v>6381</v>
      </c>
      <c r="R73" s="759"/>
      <c r="S73" s="759"/>
      <c r="T73" s="759"/>
      <c r="U73" s="759"/>
      <c r="V73" s="759">
        <v>6104</v>
      </c>
      <c r="W73" s="759"/>
      <c r="X73" s="759"/>
      <c r="Y73" s="759"/>
      <c r="Z73" s="759"/>
      <c r="AA73" s="759">
        <v>277</v>
      </c>
      <c r="AB73" s="759"/>
      <c r="AC73" s="759"/>
      <c r="AD73" s="759"/>
      <c r="AE73" s="759"/>
      <c r="AF73" s="759">
        <v>277</v>
      </c>
      <c r="AG73" s="759"/>
      <c r="AH73" s="759"/>
      <c r="AI73" s="759"/>
      <c r="AJ73" s="759"/>
      <c r="AK73" s="759">
        <v>80</v>
      </c>
      <c r="AL73" s="759"/>
      <c r="AM73" s="759"/>
      <c r="AN73" s="759"/>
      <c r="AO73" s="759"/>
      <c r="AP73" s="759" t="s">
        <v>601</v>
      </c>
      <c r="AQ73" s="759"/>
      <c r="AR73" s="759"/>
      <c r="AS73" s="759"/>
      <c r="AT73" s="759"/>
      <c r="AU73" s="759" t="s">
        <v>602</v>
      </c>
      <c r="AV73" s="759"/>
      <c r="AW73" s="759"/>
      <c r="AX73" s="759"/>
      <c r="AY73" s="759"/>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589</v>
      </c>
      <c r="C74" s="916"/>
      <c r="D74" s="916"/>
      <c r="E74" s="916"/>
      <c r="F74" s="916"/>
      <c r="G74" s="916"/>
      <c r="H74" s="916"/>
      <c r="I74" s="916"/>
      <c r="J74" s="916"/>
      <c r="K74" s="916"/>
      <c r="L74" s="916"/>
      <c r="M74" s="916"/>
      <c r="N74" s="916"/>
      <c r="O74" s="916"/>
      <c r="P74" s="917"/>
      <c r="Q74" s="918">
        <v>36</v>
      </c>
      <c r="R74" s="759"/>
      <c r="S74" s="759"/>
      <c r="T74" s="759"/>
      <c r="U74" s="759"/>
      <c r="V74" s="759">
        <v>33</v>
      </c>
      <c r="W74" s="759"/>
      <c r="X74" s="759"/>
      <c r="Y74" s="759"/>
      <c r="Z74" s="759"/>
      <c r="AA74" s="759">
        <v>3</v>
      </c>
      <c r="AB74" s="759"/>
      <c r="AC74" s="759"/>
      <c r="AD74" s="759"/>
      <c r="AE74" s="759"/>
      <c r="AF74" s="759">
        <v>3</v>
      </c>
      <c r="AG74" s="759"/>
      <c r="AH74" s="759"/>
      <c r="AI74" s="759"/>
      <c r="AJ74" s="759"/>
      <c r="AK74" s="759">
        <v>29</v>
      </c>
      <c r="AL74" s="759"/>
      <c r="AM74" s="759"/>
      <c r="AN74" s="759"/>
      <c r="AO74" s="759"/>
      <c r="AP74" s="759" t="s">
        <v>601</v>
      </c>
      <c r="AQ74" s="759"/>
      <c r="AR74" s="759"/>
      <c r="AS74" s="759"/>
      <c r="AT74" s="759"/>
      <c r="AU74" s="759" t="s">
        <v>601</v>
      </c>
      <c r="AV74" s="759"/>
      <c r="AW74" s="759"/>
      <c r="AX74" s="759"/>
      <c r="AY74" s="759"/>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590</v>
      </c>
      <c r="C75" s="916"/>
      <c r="D75" s="916"/>
      <c r="E75" s="916"/>
      <c r="F75" s="916"/>
      <c r="G75" s="916"/>
      <c r="H75" s="916"/>
      <c r="I75" s="916"/>
      <c r="J75" s="916"/>
      <c r="K75" s="916"/>
      <c r="L75" s="916"/>
      <c r="M75" s="916"/>
      <c r="N75" s="916"/>
      <c r="O75" s="916"/>
      <c r="P75" s="917"/>
      <c r="Q75" s="918">
        <v>48</v>
      </c>
      <c r="R75" s="759"/>
      <c r="S75" s="759"/>
      <c r="T75" s="759"/>
      <c r="U75" s="759"/>
      <c r="V75" s="759">
        <v>38</v>
      </c>
      <c r="W75" s="759"/>
      <c r="X75" s="759"/>
      <c r="Y75" s="759"/>
      <c r="Z75" s="759"/>
      <c r="AA75" s="759">
        <v>9</v>
      </c>
      <c r="AB75" s="759"/>
      <c r="AC75" s="759"/>
      <c r="AD75" s="759"/>
      <c r="AE75" s="759"/>
      <c r="AF75" s="759">
        <v>6</v>
      </c>
      <c r="AG75" s="759"/>
      <c r="AH75" s="759"/>
      <c r="AI75" s="759"/>
      <c r="AJ75" s="759"/>
      <c r="AK75" s="759">
        <v>13</v>
      </c>
      <c r="AL75" s="759"/>
      <c r="AM75" s="759"/>
      <c r="AN75" s="759"/>
      <c r="AO75" s="759"/>
      <c r="AP75" s="759" t="s">
        <v>602</v>
      </c>
      <c r="AQ75" s="759"/>
      <c r="AR75" s="759"/>
      <c r="AS75" s="759"/>
      <c r="AT75" s="759"/>
      <c r="AU75" s="759" t="s">
        <v>601</v>
      </c>
      <c r="AV75" s="759"/>
      <c r="AW75" s="759"/>
      <c r="AX75" s="759"/>
      <c r="AY75" s="759"/>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591</v>
      </c>
      <c r="C76" s="916"/>
      <c r="D76" s="916"/>
      <c r="E76" s="916"/>
      <c r="F76" s="916"/>
      <c r="G76" s="916"/>
      <c r="H76" s="916"/>
      <c r="I76" s="916"/>
      <c r="J76" s="916"/>
      <c r="K76" s="916"/>
      <c r="L76" s="916"/>
      <c r="M76" s="916"/>
      <c r="N76" s="916"/>
      <c r="O76" s="916"/>
      <c r="P76" s="917"/>
      <c r="Q76" s="921">
        <v>405</v>
      </c>
      <c r="R76" s="922"/>
      <c r="S76" s="922"/>
      <c r="T76" s="922"/>
      <c r="U76" s="873"/>
      <c r="V76" s="923">
        <v>374</v>
      </c>
      <c r="W76" s="922"/>
      <c r="X76" s="922"/>
      <c r="Y76" s="922"/>
      <c r="Z76" s="873"/>
      <c r="AA76" s="923">
        <v>31</v>
      </c>
      <c r="AB76" s="922"/>
      <c r="AC76" s="922"/>
      <c r="AD76" s="922"/>
      <c r="AE76" s="873"/>
      <c r="AF76" s="923">
        <v>30</v>
      </c>
      <c r="AG76" s="922"/>
      <c r="AH76" s="922"/>
      <c r="AI76" s="922"/>
      <c r="AJ76" s="873"/>
      <c r="AK76" s="923" t="s">
        <v>601</v>
      </c>
      <c r="AL76" s="922"/>
      <c r="AM76" s="922"/>
      <c r="AN76" s="922"/>
      <c r="AO76" s="873"/>
      <c r="AP76" s="923">
        <v>463</v>
      </c>
      <c r="AQ76" s="922"/>
      <c r="AR76" s="922"/>
      <c r="AS76" s="922"/>
      <c r="AT76" s="873"/>
      <c r="AU76" s="923">
        <v>15</v>
      </c>
      <c r="AV76" s="922"/>
      <c r="AW76" s="922"/>
      <c r="AX76" s="922"/>
      <c r="AY76" s="873"/>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592</v>
      </c>
      <c r="C77" s="916"/>
      <c r="D77" s="916"/>
      <c r="E77" s="916"/>
      <c r="F77" s="916"/>
      <c r="G77" s="916"/>
      <c r="H77" s="916"/>
      <c r="I77" s="916"/>
      <c r="J77" s="916"/>
      <c r="K77" s="916"/>
      <c r="L77" s="916"/>
      <c r="M77" s="916"/>
      <c r="N77" s="916"/>
      <c r="O77" s="916"/>
      <c r="P77" s="917"/>
      <c r="Q77" s="921">
        <v>4744</v>
      </c>
      <c r="R77" s="922"/>
      <c r="S77" s="922"/>
      <c r="T77" s="922"/>
      <c r="U77" s="873"/>
      <c r="V77" s="923">
        <v>4690</v>
      </c>
      <c r="W77" s="922"/>
      <c r="X77" s="922"/>
      <c r="Y77" s="922"/>
      <c r="Z77" s="873"/>
      <c r="AA77" s="923">
        <v>54</v>
      </c>
      <c r="AB77" s="922"/>
      <c r="AC77" s="922"/>
      <c r="AD77" s="922"/>
      <c r="AE77" s="873"/>
      <c r="AF77" s="923">
        <v>54</v>
      </c>
      <c r="AG77" s="922"/>
      <c r="AH77" s="922"/>
      <c r="AI77" s="922"/>
      <c r="AJ77" s="873"/>
      <c r="AK77" s="923">
        <v>195</v>
      </c>
      <c r="AL77" s="922"/>
      <c r="AM77" s="922"/>
      <c r="AN77" s="922"/>
      <c r="AO77" s="873"/>
      <c r="AP77" s="923">
        <v>149</v>
      </c>
      <c r="AQ77" s="922"/>
      <c r="AR77" s="922"/>
      <c r="AS77" s="922"/>
      <c r="AT77" s="873"/>
      <c r="AU77" s="923" t="s">
        <v>601</v>
      </c>
      <c r="AV77" s="922"/>
      <c r="AW77" s="922"/>
      <c r="AX77" s="922"/>
      <c r="AY77" s="873"/>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593</v>
      </c>
      <c r="C78" s="916"/>
      <c r="D78" s="916"/>
      <c r="E78" s="916"/>
      <c r="F78" s="916"/>
      <c r="G78" s="916"/>
      <c r="H78" s="916"/>
      <c r="I78" s="916"/>
      <c r="J78" s="916"/>
      <c r="K78" s="916"/>
      <c r="L78" s="916"/>
      <c r="M78" s="916"/>
      <c r="N78" s="916"/>
      <c r="O78" s="916"/>
      <c r="P78" s="917"/>
      <c r="Q78" s="921">
        <v>186</v>
      </c>
      <c r="R78" s="922"/>
      <c r="S78" s="922"/>
      <c r="T78" s="922"/>
      <c r="U78" s="873"/>
      <c r="V78" s="923">
        <v>181</v>
      </c>
      <c r="W78" s="922"/>
      <c r="X78" s="922"/>
      <c r="Y78" s="922"/>
      <c r="Z78" s="873"/>
      <c r="AA78" s="923">
        <v>5</v>
      </c>
      <c r="AB78" s="922"/>
      <c r="AC78" s="922"/>
      <c r="AD78" s="922"/>
      <c r="AE78" s="873"/>
      <c r="AF78" s="923">
        <v>5</v>
      </c>
      <c r="AG78" s="922"/>
      <c r="AH78" s="922"/>
      <c r="AI78" s="922"/>
      <c r="AJ78" s="873"/>
      <c r="AK78" s="923"/>
      <c r="AL78" s="922"/>
      <c r="AM78" s="922"/>
      <c r="AN78" s="922"/>
      <c r="AO78" s="873"/>
      <c r="AP78" s="923">
        <v>84</v>
      </c>
      <c r="AQ78" s="922"/>
      <c r="AR78" s="922"/>
      <c r="AS78" s="922"/>
      <c r="AT78" s="873"/>
      <c r="AU78" s="923">
        <v>55</v>
      </c>
      <c r="AV78" s="922"/>
      <c r="AW78" s="922"/>
      <c r="AX78" s="922"/>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594</v>
      </c>
      <c r="C79" s="916"/>
      <c r="D79" s="916"/>
      <c r="E79" s="916"/>
      <c r="F79" s="916"/>
      <c r="G79" s="916"/>
      <c r="H79" s="916"/>
      <c r="I79" s="916"/>
      <c r="J79" s="916"/>
      <c r="K79" s="916"/>
      <c r="L79" s="916"/>
      <c r="M79" s="916"/>
      <c r="N79" s="916"/>
      <c r="O79" s="916"/>
      <c r="P79" s="917"/>
      <c r="Q79" s="918">
        <v>2867</v>
      </c>
      <c r="R79" s="759"/>
      <c r="S79" s="759"/>
      <c r="T79" s="759"/>
      <c r="U79" s="759"/>
      <c r="V79" s="759">
        <v>2724</v>
      </c>
      <c r="W79" s="759"/>
      <c r="X79" s="759"/>
      <c r="Y79" s="759"/>
      <c r="Z79" s="759"/>
      <c r="AA79" s="759">
        <v>143</v>
      </c>
      <c r="AB79" s="759"/>
      <c r="AC79" s="759"/>
      <c r="AD79" s="759"/>
      <c r="AE79" s="759"/>
      <c r="AF79" s="759">
        <v>143</v>
      </c>
      <c r="AG79" s="759"/>
      <c r="AH79" s="759"/>
      <c r="AI79" s="759"/>
      <c r="AJ79" s="759"/>
      <c r="AK79" s="759">
        <v>508</v>
      </c>
      <c r="AL79" s="759"/>
      <c r="AM79" s="759"/>
      <c r="AN79" s="759"/>
      <c r="AO79" s="759"/>
      <c r="AP79" s="759">
        <v>3408</v>
      </c>
      <c r="AQ79" s="759"/>
      <c r="AR79" s="759"/>
      <c r="AS79" s="759"/>
      <c r="AT79" s="759"/>
      <c r="AU79" s="759">
        <v>15</v>
      </c>
      <c r="AV79" s="759"/>
      <c r="AW79" s="759"/>
      <c r="AX79" s="759"/>
      <c r="AY79" s="759"/>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595</v>
      </c>
      <c r="C80" s="916"/>
      <c r="D80" s="916"/>
      <c r="E80" s="916"/>
      <c r="F80" s="916"/>
      <c r="G80" s="916"/>
      <c r="H80" s="916"/>
      <c r="I80" s="916"/>
      <c r="J80" s="916"/>
      <c r="K80" s="916"/>
      <c r="L80" s="916"/>
      <c r="M80" s="916"/>
      <c r="N80" s="916"/>
      <c r="O80" s="916"/>
      <c r="P80" s="917"/>
      <c r="Q80" s="918">
        <v>282</v>
      </c>
      <c r="R80" s="759"/>
      <c r="S80" s="759"/>
      <c r="T80" s="759"/>
      <c r="U80" s="759"/>
      <c r="V80" s="759">
        <v>277</v>
      </c>
      <c r="W80" s="759"/>
      <c r="X80" s="759"/>
      <c r="Y80" s="759"/>
      <c r="Z80" s="759"/>
      <c r="AA80" s="759">
        <v>5</v>
      </c>
      <c r="AB80" s="759"/>
      <c r="AC80" s="759"/>
      <c r="AD80" s="759"/>
      <c r="AE80" s="759"/>
      <c r="AF80" s="759">
        <v>5</v>
      </c>
      <c r="AG80" s="759"/>
      <c r="AH80" s="759"/>
      <c r="AI80" s="759"/>
      <c r="AJ80" s="759"/>
      <c r="AK80" s="759" t="s">
        <v>597</v>
      </c>
      <c r="AL80" s="759"/>
      <c r="AM80" s="759"/>
      <c r="AN80" s="759"/>
      <c r="AO80" s="759"/>
      <c r="AP80" s="759" t="s">
        <v>601</v>
      </c>
      <c r="AQ80" s="759"/>
      <c r="AR80" s="759"/>
      <c r="AS80" s="759"/>
      <c r="AT80" s="759"/>
      <c r="AU80" s="759" t="s">
        <v>601</v>
      </c>
      <c r="AV80" s="759"/>
      <c r="AW80" s="759"/>
      <c r="AX80" s="759"/>
      <c r="AY80" s="759"/>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t="s">
        <v>596</v>
      </c>
      <c r="C81" s="916"/>
      <c r="D81" s="916"/>
      <c r="E81" s="916"/>
      <c r="F81" s="916"/>
      <c r="G81" s="916"/>
      <c r="H81" s="916"/>
      <c r="I81" s="916"/>
      <c r="J81" s="916"/>
      <c r="K81" s="916"/>
      <c r="L81" s="916"/>
      <c r="M81" s="916"/>
      <c r="N81" s="916"/>
      <c r="O81" s="916"/>
      <c r="P81" s="917"/>
      <c r="Q81" s="918">
        <v>191</v>
      </c>
      <c r="R81" s="759"/>
      <c r="S81" s="759"/>
      <c r="T81" s="759"/>
      <c r="U81" s="759"/>
      <c r="V81" s="759">
        <v>182</v>
      </c>
      <c r="W81" s="759"/>
      <c r="X81" s="759"/>
      <c r="Y81" s="759"/>
      <c r="Z81" s="759"/>
      <c r="AA81" s="759">
        <v>9</v>
      </c>
      <c r="AB81" s="759"/>
      <c r="AC81" s="759"/>
      <c r="AD81" s="759"/>
      <c r="AE81" s="759"/>
      <c r="AF81" s="759">
        <v>9</v>
      </c>
      <c r="AG81" s="759"/>
      <c r="AH81" s="759"/>
      <c r="AI81" s="759"/>
      <c r="AJ81" s="759"/>
      <c r="AK81" s="759" t="s">
        <v>597</v>
      </c>
      <c r="AL81" s="759"/>
      <c r="AM81" s="759"/>
      <c r="AN81" s="759"/>
      <c r="AO81" s="759"/>
      <c r="AP81" s="759" t="s">
        <v>602</v>
      </c>
      <c r="AQ81" s="759"/>
      <c r="AR81" s="759"/>
      <c r="AS81" s="759"/>
      <c r="AT81" s="759"/>
      <c r="AU81" s="759" t="s">
        <v>601</v>
      </c>
      <c r="AV81" s="759"/>
      <c r="AW81" s="759"/>
      <c r="AX81" s="759"/>
      <c r="AY81" s="759"/>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384</v>
      </c>
      <c r="B88" s="833" t="s">
        <v>417</v>
      </c>
      <c r="C88" s="834"/>
      <c r="D88" s="834"/>
      <c r="E88" s="834"/>
      <c r="F88" s="834"/>
      <c r="G88" s="834"/>
      <c r="H88" s="834"/>
      <c r="I88" s="834"/>
      <c r="J88" s="834"/>
      <c r="K88" s="834"/>
      <c r="L88" s="834"/>
      <c r="M88" s="834"/>
      <c r="N88" s="834"/>
      <c r="O88" s="834"/>
      <c r="P88" s="835"/>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3" t="s">
        <v>418</v>
      </c>
      <c r="BS102" s="834"/>
      <c r="BT102" s="834"/>
      <c r="BU102" s="834"/>
      <c r="BV102" s="834"/>
      <c r="BW102" s="834"/>
      <c r="BX102" s="834"/>
      <c r="BY102" s="834"/>
      <c r="BZ102" s="834"/>
      <c r="CA102" s="834"/>
      <c r="CB102" s="834"/>
      <c r="CC102" s="834"/>
      <c r="CD102" s="834"/>
      <c r="CE102" s="834"/>
      <c r="CF102" s="834"/>
      <c r="CG102" s="835"/>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302</v>
      </c>
      <c r="AG109" s="937"/>
      <c r="AH109" s="937"/>
      <c r="AI109" s="937"/>
      <c r="AJ109" s="938"/>
      <c r="AK109" s="936" t="s">
        <v>301</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302</v>
      </c>
      <c r="BW109" s="937"/>
      <c r="BX109" s="937"/>
      <c r="BY109" s="937"/>
      <c r="BZ109" s="938"/>
      <c r="CA109" s="936" t="s">
        <v>301</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302</v>
      </c>
      <c r="DM109" s="937"/>
      <c r="DN109" s="937"/>
      <c r="DO109" s="937"/>
      <c r="DP109" s="938"/>
      <c r="DQ109" s="936" t="s">
        <v>301</v>
      </c>
      <c r="DR109" s="937"/>
      <c r="DS109" s="937"/>
      <c r="DT109" s="937"/>
      <c r="DU109" s="938"/>
      <c r="DV109" s="936" t="s">
        <v>427</v>
      </c>
      <c r="DW109" s="937"/>
      <c r="DX109" s="937"/>
      <c r="DY109" s="937"/>
      <c r="DZ109" s="939"/>
    </row>
    <row r="110" spans="1:131" s="246" customFormat="1" ht="26.25" customHeight="1">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229043</v>
      </c>
      <c r="AB110" s="944"/>
      <c r="AC110" s="944"/>
      <c r="AD110" s="944"/>
      <c r="AE110" s="945"/>
      <c r="AF110" s="946">
        <v>244132</v>
      </c>
      <c r="AG110" s="944"/>
      <c r="AH110" s="944"/>
      <c r="AI110" s="944"/>
      <c r="AJ110" s="945"/>
      <c r="AK110" s="946">
        <v>216507</v>
      </c>
      <c r="AL110" s="944"/>
      <c r="AM110" s="944"/>
      <c r="AN110" s="944"/>
      <c r="AO110" s="945"/>
      <c r="AP110" s="947">
        <v>12.4</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2336857</v>
      </c>
      <c r="BR110" s="979"/>
      <c r="BS110" s="979"/>
      <c r="BT110" s="979"/>
      <c r="BU110" s="979"/>
      <c r="BV110" s="979">
        <v>2191442</v>
      </c>
      <c r="BW110" s="979"/>
      <c r="BX110" s="979"/>
      <c r="BY110" s="979"/>
      <c r="BZ110" s="979"/>
      <c r="CA110" s="979">
        <v>1764644</v>
      </c>
      <c r="CB110" s="979"/>
      <c r="CC110" s="979"/>
      <c r="CD110" s="979"/>
      <c r="CE110" s="979"/>
      <c r="CF110" s="993">
        <v>101.4</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434</v>
      </c>
      <c r="DM110" s="979"/>
      <c r="DN110" s="979"/>
      <c r="DO110" s="979"/>
      <c r="DP110" s="979"/>
      <c r="DQ110" s="979" t="s">
        <v>435</v>
      </c>
      <c r="DR110" s="979"/>
      <c r="DS110" s="979"/>
      <c r="DT110" s="979"/>
      <c r="DU110" s="979"/>
      <c r="DV110" s="980" t="s">
        <v>433</v>
      </c>
      <c r="DW110" s="980"/>
      <c r="DX110" s="980"/>
      <c r="DY110" s="980"/>
      <c r="DZ110" s="981"/>
    </row>
    <row r="111" spans="1:131" s="246" customFormat="1" ht="26.25" customHeight="1">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433</v>
      </c>
      <c r="AG111" s="986"/>
      <c r="AH111" s="986"/>
      <c r="AI111" s="986"/>
      <c r="AJ111" s="987"/>
      <c r="AK111" s="988" t="s">
        <v>438</v>
      </c>
      <c r="AL111" s="986"/>
      <c r="AM111" s="986"/>
      <c r="AN111" s="986"/>
      <c r="AO111" s="987"/>
      <c r="AP111" s="989" t="s">
        <v>439</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253</v>
      </c>
      <c r="BR111" s="972"/>
      <c r="BS111" s="972"/>
      <c r="BT111" s="972"/>
      <c r="BU111" s="972"/>
      <c r="BV111" s="972" t="s">
        <v>433</v>
      </c>
      <c r="BW111" s="972"/>
      <c r="BX111" s="972"/>
      <c r="BY111" s="972"/>
      <c r="BZ111" s="972"/>
      <c r="CA111" s="972" t="s">
        <v>437</v>
      </c>
      <c r="CB111" s="972"/>
      <c r="CC111" s="972"/>
      <c r="CD111" s="972"/>
      <c r="CE111" s="972"/>
      <c r="CF111" s="966" t="s">
        <v>433</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433</v>
      </c>
      <c r="DH111" s="972"/>
      <c r="DI111" s="972"/>
      <c r="DJ111" s="972"/>
      <c r="DK111" s="972"/>
      <c r="DL111" s="972" t="s">
        <v>437</v>
      </c>
      <c r="DM111" s="972"/>
      <c r="DN111" s="972"/>
      <c r="DO111" s="972"/>
      <c r="DP111" s="972"/>
      <c r="DQ111" s="972" t="s">
        <v>438</v>
      </c>
      <c r="DR111" s="972"/>
      <c r="DS111" s="972"/>
      <c r="DT111" s="972"/>
      <c r="DU111" s="972"/>
      <c r="DV111" s="973" t="s">
        <v>433</v>
      </c>
      <c r="DW111" s="973"/>
      <c r="DX111" s="973"/>
      <c r="DY111" s="973"/>
      <c r="DZ111" s="974"/>
    </row>
    <row r="112" spans="1:131" s="246" customFormat="1" ht="26.25" customHeight="1">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408</v>
      </c>
      <c r="AB112" s="1011"/>
      <c r="AC112" s="1011"/>
      <c r="AD112" s="1011"/>
      <c r="AE112" s="1012"/>
      <c r="AF112" s="1013" t="s">
        <v>444</v>
      </c>
      <c r="AG112" s="1011"/>
      <c r="AH112" s="1011"/>
      <c r="AI112" s="1011"/>
      <c r="AJ112" s="1012"/>
      <c r="AK112" s="1013" t="s">
        <v>437</v>
      </c>
      <c r="AL112" s="1011"/>
      <c r="AM112" s="1011"/>
      <c r="AN112" s="1011"/>
      <c r="AO112" s="1012"/>
      <c r="AP112" s="1014" t="s">
        <v>433</v>
      </c>
      <c r="AQ112" s="1015"/>
      <c r="AR112" s="1015"/>
      <c r="AS112" s="1015"/>
      <c r="AT112" s="1016"/>
      <c r="AU112" s="952"/>
      <c r="AV112" s="953"/>
      <c r="AW112" s="953"/>
      <c r="AX112" s="953"/>
      <c r="AY112" s="953"/>
      <c r="AZ112" s="1001" t="s">
        <v>445</v>
      </c>
      <c r="BA112" s="1002"/>
      <c r="BB112" s="1002"/>
      <c r="BC112" s="1002"/>
      <c r="BD112" s="1002"/>
      <c r="BE112" s="1002"/>
      <c r="BF112" s="1002"/>
      <c r="BG112" s="1002"/>
      <c r="BH112" s="1002"/>
      <c r="BI112" s="1002"/>
      <c r="BJ112" s="1002"/>
      <c r="BK112" s="1002"/>
      <c r="BL112" s="1002"/>
      <c r="BM112" s="1002"/>
      <c r="BN112" s="1002"/>
      <c r="BO112" s="1002"/>
      <c r="BP112" s="1003"/>
      <c r="BQ112" s="971">
        <v>2252235</v>
      </c>
      <c r="BR112" s="972"/>
      <c r="BS112" s="972"/>
      <c r="BT112" s="972"/>
      <c r="BU112" s="972"/>
      <c r="BV112" s="972">
        <v>2052927</v>
      </c>
      <c r="BW112" s="972"/>
      <c r="BX112" s="972"/>
      <c r="BY112" s="972"/>
      <c r="BZ112" s="972"/>
      <c r="CA112" s="972">
        <v>1908406</v>
      </c>
      <c r="CB112" s="972"/>
      <c r="CC112" s="972"/>
      <c r="CD112" s="972"/>
      <c r="CE112" s="972"/>
      <c r="CF112" s="966">
        <v>109.6</v>
      </c>
      <c r="CG112" s="967"/>
      <c r="CH112" s="967"/>
      <c r="CI112" s="967"/>
      <c r="CJ112" s="967"/>
      <c r="CK112" s="997"/>
      <c r="CL112" s="998"/>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433</v>
      </c>
      <c r="DM112" s="972"/>
      <c r="DN112" s="972"/>
      <c r="DO112" s="972"/>
      <c r="DP112" s="972"/>
      <c r="DQ112" s="972" t="s">
        <v>408</v>
      </c>
      <c r="DR112" s="972"/>
      <c r="DS112" s="972"/>
      <c r="DT112" s="972"/>
      <c r="DU112" s="972"/>
      <c r="DV112" s="973" t="s">
        <v>433</v>
      </c>
      <c r="DW112" s="973"/>
      <c r="DX112" s="973"/>
      <c r="DY112" s="973"/>
      <c r="DZ112" s="974"/>
    </row>
    <row r="113" spans="1:130" s="246" customFormat="1" ht="26.25" customHeight="1">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296438</v>
      </c>
      <c r="AB113" s="986"/>
      <c r="AC113" s="986"/>
      <c r="AD113" s="986"/>
      <c r="AE113" s="987"/>
      <c r="AF113" s="988">
        <v>285815</v>
      </c>
      <c r="AG113" s="986"/>
      <c r="AH113" s="986"/>
      <c r="AI113" s="986"/>
      <c r="AJ113" s="987"/>
      <c r="AK113" s="988">
        <v>318487</v>
      </c>
      <c r="AL113" s="986"/>
      <c r="AM113" s="986"/>
      <c r="AN113" s="986"/>
      <c r="AO113" s="987"/>
      <c r="AP113" s="989">
        <v>18.3</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119944</v>
      </c>
      <c r="BR113" s="972"/>
      <c r="BS113" s="972"/>
      <c r="BT113" s="972"/>
      <c r="BU113" s="972"/>
      <c r="BV113" s="972">
        <v>93175</v>
      </c>
      <c r="BW113" s="972"/>
      <c r="BX113" s="972"/>
      <c r="BY113" s="972"/>
      <c r="BZ113" s="972"/>
      <c r="CA113" s="972">
        <v>95816</v>
      </c>
      <c r="CB113" s="972"/>
      <c r="CC113" s="972"/>
      <c r="CD113" s="972"/>
      <c r="CE113" s="972"/>
      <c r="CF113" s="966">
        <v>5.5</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408</v>
      </c>
      <c r="DH113" s="1011"/>
      <c r="DI113" s="1011"/>
      <c r="DJ113" s="1011"/>
      <c r="DK113" s="1012"/>
      <c r="DL113" s="1013" t="s">
        <v>437</v>
      </c>
      <c r="DM113" s="1011"/>
      <c r="DN113" s="1011"/>
      <c r="DO113" s="1011"/>
      <c r="DP113" s="1012"/>
      <c r="DQ113" s="1013" t="s">
        <v>438</v>
      </c>
      <c r="DR113" s="1011"/>
      <c r="DS113" s="1011"/>
      <c r="DT113" s="1011"/>
      <c r="DU113" s="1012"/>
      <c r="DV113" s="1014" t="s">
        <v>437</v>
      </c>
      <c r="DW113" s="1015"/>
      <c r="DX113" s="1015"/>
      <c r="DY113" s="1015"/>
      <c r="DZ113" s="1016"/>
    </row>
    <row r="114" spans="1:130" s="246" customFormat="1" ht="26.25" customHeight="1">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33131</v>
      </c>
      <c r="AB114" s="1011"/>
      <c r="AC114" s="1011"/>
      <c r="AD114" s="1011"/>
      <c r="AE114" s="1012"/>
      <c r="AF114" s="1013">
        <v>32220</v>
      </c>
      <c r="AG114" s="1011"/>
      <c r="AH114" s="1011"/>
      <c r="AI114" s="1011"/>
      <c r="AJ114" s="1012"/>
      <c r="AK114" s="1013">
        <v>21795</v>
      </c>
      <c r="AL114" s="1011"/>
      <c r="AM114" s="1011"/>
      <c r="AN114" s="1011"/>
      <c r="AO114" s="1012"/>
      <c r="AP114" s="1014">
        <v>1.3</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458437</v>
      </c>
      <c r="BR114" s="972"/>
      <c r="BS114" s="972"/>
      <c r="BT114" s="972"/>
      <c r="BU114" s="972"/>
      <c r="BV114" s="972">
        <v>460970</v>
      </c>
      <c r="BW114" s="972"/>
      <c r="BX114" s="972"/>
      <c r="BY114" s="972"/>
      <c r="BZ114" s="972"/>
      <c r="CA114" s="972">
        <v>438503</v>
      </c>
      <c r="CB114" s="972"/>
      <c r="CC114" s="972"/>
      <c r="CD114" s="972"/>
      <c r="CE114" s="972"/>
      <c r="CF114" s="966">
        <v>25.2</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444</v>
      </c>
      <c r="DH114" s="1011"/>
      <c r="DI114" s="1011"/>
      <c r="DJ114" s="1011"/>
      <c r="DK114" s="1012"/>
      <c r="DL114" s="1013" t="s">
        <v>408</v>
      </c>
      <c r="DM114" s="1011"/>
      <c r="DN114" s="1011"/>
      <c r="DO114" s="1011"/>
      <c r="DP114" s="1012"/>
      <c r="DQ114" s="1013" t="s">
        <v>453</v>
      </c>
      <c r="DR114" s="1011"/>
      <c r="DS114" s="1011"/>
      <c r="DT114" s="1011"/>
      <c r="DU114" s="1012"/>
      <c r="DV114" s="1014" t="s">
        <v>438</v>
      </c>
      <c r="DW114" s="1015"/>
      <c r="DX114" s="1015"/>
      <c r="DY114" s="1015"/>
      <c r="DZ114" s="1016"/>
    </row>
    <row r="115" spans="1:130" s="246" customFormat="1" ht="26.25" customHeight="1">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262</v>
      </c>
      <c r="AB115" s="986"/>
      <c r="AC115" s="986"/>
      <c r="AD115" s="986"/>
      <c r="AE115" s="987"/>
      <c r="AF115" s="988">
        <v>258</v>
      </c>
      <c r="AG115" s="986"/>
      <c r="AH115" s="986"/>
      <c r="AI115" s="986"/>
      <c r="AJ115" s="987"/>
      <c r="AK115" s="988" t="s">
        <v>437</v>
      </c>
      <c r="AL115" s="986"/>
      <c r="AM115" s="986"/>
      <c r="AN115" s="986"/>
      <c r="AO115" s="987"/>
      <c r="AP115" s="989" t="s">
        <v>437</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t="s">
        <v>433</v>
      </c>
      <c r="BR115" s="972"/>
      <c r="BS115" s="972"/>
      <c r="BT115" s="972"/>
      <c r="BU115" s="972"/>
      <c r="BV115" s="972" t="s">
        <v>438</v>
      </c>
      <c r="BW115" s="972"/>
      <c r="BX115" s="972"/>
      <c r="BY115" s="972"/>
      <c r="BZ115" s="972"/>
      <c r="CA115" s="972" t="s">
        <v>437</v>
      </c>
      <c r="CB115" s="972"/>
      <c r="CC115" s="972"/>
      <c r="CD115" s="972"/>
      <c r="CE115" s="972"/>
      <c r="CF115" s="966" t="s">
        <v>453</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438</v>
      </c>
      <c r="DH115" s="1011"/>
      <c r="DI115" s="1011"/>
      <c r="DJ115" s="1011"/>
      <c r="DK115" s="1012"/>
      <c r="DL115" s="1013" t="s">
        <v>408</v>
      </c>
      <c r="DM115" s="1011"/>
      <c r="DN115" s="1011"/>
      <c r="DO115" s="1011"/>
      <c r="DP115" s="1012"/>
      <c r="DQ115" s="1013" t="s">
        <v>453</v>
      </c>
      <c r="DR115" s="1011"/>
      <c r="DS115" s="1011"/>
      <c r="DT115" s="1011"/>
      <c r="DU115" s="1012"/>
      <c r="DV115" s="1014" t="s">
        <v>437</v>
      </c>
      <c r="DW115" s="1015"/>
      <c r="DX115" s="1015"/>
      <c r="DY115" s="1015"/>
      <c r="DZ115" s="1016"/>
    </row>
    <row r="116" spans="1:130" s="246" customFormat="1" ht="26.25" customHeight="1">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v>287</v>
      </c>
      <c r="AG116" s="1011"/>
      <c r="AH116" s="1011"/>
      <c r="AI116" s="1011"/>
      <c r="AJ116" s="1012"/>
      <c r="AK116" s="1013" t="s">
        <v>437</v>
      </c>
      <c r="AL116" s="1011"/>
      <c r="AM116" s="1011"/>
      <c r="AN116" s="1011"/>
      <c r="AO116" s="1012"/>
      <c r="AP116" s="1014" t="s">
        <v>438</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435</v>
      </c>
      <c r="BW116" s="972"/>
      <c r="BX116" s="972"/>
      <c r="BY116" s="972"/>
      <c r="BZ116" s="972"/>
      <c r="CA116" s="972" t="s">
        <v>437</v>
      </c>
      <c r="CB116" s="972"/>
      <c r="CC116" s="972"/>
      <c r="CD116" s="972"/>
      <c r="CE116" s="972"/>
      <c r="CF116" s="966" t="s">
        <v>453</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253</v>
      </c>
      <c r="DH116" s="1011"/>
      <c r="DI116" s="1011"/>
      <c r="DJ116" s="1011"/>
      <c r="DK116" s="1012"/>
      <c r="DL116" s="1013" t="s">
        <v>460</v>
      </c>
      <c r="DM116" s="1011"/>
      <c r="DN116" s="1011"/>
      <c r="DO116" s="1011"/>
      <c r="DP116" s="1012"/>
      <c r="DQ116" s="1013" t="s">
        <v>408</v>
      </c>
      <c r="DR116" s="1011"/>
      <c r="DS116" s="1011"/>
      <c r="DT116" s="1011"/>
      <c r="DU116" s="1012"/>
      <c r="DV116" s="1014" t="s">
        <v>433</v>
      </c>
      <c r="DW116" s="1015"/>
      <c r="DX116" s="1015"/>
      <c r="DY116" s="1015"/>
      <c r="DZ116" s="1016"/>
    </row>
    <row r="117" spans="1:130" s="246" customFormat="1" ht="26.25" customHeight="1">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461</v>
      </c>
      <c r="Z117" s="938"/>
      <c r="AA117" s="1028">
        <v>558874</v>
      </c>
      <c r="AB117" s="1029"/>
      <c r="AC117" s="1029"/>
      <c r="AD117" s="1029"/>
      <c r="AE117" s="1030"/>
      <c r="AF117" s="1031">
        <v>562712</v>
      </c>
      <c r="AG117" s="1029"/>
      <c r="AH117" s="1029"/>
      <c r="AI117" s="1029"/>
      <c r="AJ117" s="1030"/>
      <c r="AK117" s="1031">
        <v>556789</v>
      </c>
      <c r="AL117" s="1029"/>
      <c r="AM117" s="1029"/>
      <c r="AN117" s="1029"/>
      <c r="AO117" s="1030"/>
      <c r="AP117" s="1032"/>
      <c r="AQ117" s="1033"/>
      <c r="AR117" s="1033"/>
      <c r="AS117" s="1033"/>
      <c r="AT117" s="1034"/>
      <c r="AU117" s="952"/>
      <c r="AV117" s="953"/>
      <c r="AW117" s="953"/>
      <c r="AX117" s="953"/>
      <c r="AY117" s="953"/>
      <c r="AZ117" s="1019" t="s">
        <v>462</v>
      </c>
      <c r="BA117" s="1020"/>
      <c r="BB117" s="1020"/>
      <c r="BC117" s="1020"/>
      <c r="BD117" s="1020"/>
      <c r="BE117" s="1020"/>
      <c r="BF117" s="1020"/>
      <c r="BG117" s="1020"/>
      <c r="BH117" s="1020"/>
      <c r="BI117" s="1020"/>
      <c r="BJ117" s="1020"/>
      <c r="BK117" s="1020"/>
      <c r="BL117" s="1020"/>
      <c r="BM117" s="1020"/>
      <c r="BN117" s="1020"/>
      <c r="BO117" s="1020"/>
      <c r="BP117" s="1021"/>
      <c r="BQ117" s="971" t="s">
        <v>408</v>
      </c>
      <c r="BR117" s="972"/>
      <c r="BS117" s="972"/>
      <c r="BT117" s="972"/>
      <c r="BU117" s="972"/>
      <c r="BV117" s="972" t="s">
        <v>408</v>
      </c>
      <c r="BW117" s="972"/>
      <c r="BX117" s="972"/>
      <c r="BY117" s="972"/>
      <c r="BZ117" s="972"/>
      <c r="CA117" s="972" t="s">
        <v>438</v>
      </c>
      <c r="CB117" s="972"/>
      <c r="CC117" s="972"/>
      <c r="CD117" s="972"/>
      <c r="CE117" s="972"/>
      <c r="CF117" s="966" t="s">
        <v>408</v>
      </c>
      <c r="CG117" s="967"/>
      <c r="CH117" s="967"/>
      <c r="CI117" s="967"/>
      <c r="CJ117" s="967"/>
      <c r="CK117" s="997"/>
      <c r="CL117" s="998"/>
      <c r="CM117" s="968" t="s">
        <v>463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408</v>
      </c>
      <c r="DH117" s="1011"/>
      <c r="DI117" s="1011"/>
      <c r="DJ117" s="1011"/>
      <c r="DK117" s="1012"/>
      <c r="DL117" s="1013" t="s">
        <v>408</v>
      </c>
      <c r="DM117" s="1011"/>
      <c r="DN117" s="1011"/>
      <c r="DO117" s="1011"/>
      <c r="DP117" s="1012"/>
      <c r="DQ117" s="1013" t="s">
        <v>460</v>
      </c>
      <c r="DR117" s="1011"/>
      <c r="DS117" s="1011"/>
      <c r="DT117" s="1011"/>
      <c r="DU117" s="1012"/>
      <c r="DV117" s="1014" t="s">
        <v>408</v>
      </c>
      <c r="DW117" s="1015"/>
      <c r="DX117" s="1015"/>
      <c r="DY117" s="1015"/>
      <c r="DZ117" s="1016"/>
    </row>
    <row r="118" spans="1:130" s="246" customFormat="1" ht="26.25" customHeight="1">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302</v>
      </c>
      <c r="AG118" s="937"/>
      <c r="AH118" s="937"/>
      <c r="AI118" s="937"/>
      <c r="AJ118" s="938"/>
      <c r="AK118" s="936" t="s">
        <v>301</v>
      </c>
      <c r="AL118" s="937"/>
      <c r="AM118" s="937"/>
      <c r="AN118" s="937"/>
      <c r="AO118" s="938"/>
      <c r="AP118" s="1023" t="s">
        <v>427</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408</v>
      </c>
      <c r="BR118" s="1050"/>
      <c r="BS118" s="1050"/>
      <c r="BT118" s="1050"/>
      <c r="BU118" s="1050"/>
      <c r="BV118" s="1050" t="s">
        <v>438</v>
      </c>
      <c r="BW118" s="1050"/>
      <c r="BX118" s="1050"/>
      <c r="BY118" s="1050"/>
      <c r="BZ118" s="1050"/>
      <c r="CA118" s="1050" t="s">
        <v>433</v>
      </c>
      <c r="CB118" s="1050"/>
      <c r="CC118" s="1050"/>
      <c r="CD118" s="1050"/>
      <c r="CE118" s="1050"/>
      <c r="CF118" s="966" t="s">
        <v>408</v>
      </c>
      <c r="CG118" s="967"/>
      <c r="CH118" s="967"/>
      <c r="CI118" s="967"/>
      <c r="CJ118" s="967"/>
      <c r="CK118" s="997"/>
      <c r="CL118" s="998"/>
      <c r="CM118" s="968" t="s">
        <v>465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438</v>
      </c>
      <c r="DH118" s="1011"/>
      <c r="DI118" s="1011"/>
      <c r="DJ118" s="1011"/>
      <c r="DK118" s="1012"/>
      <c r="DL118" s="1013" t="s">
        <v>408</v>
      </c>
      <c r="DM118" s="1011"/>
      <c r="DN118" s="1011"/>
      <c r="DO118" s="1011"/>
      <c r="DP118" s="1012"/>
      <c r="DQ118" s="1013" t="s">
        <v>408</v>
      </c>
      <c r="DR118" s="1011"/>
      <c r="DS118" s="1011"/>
      <c r="DT118" s="1011"/>
      <c r="DU118" s="1012"/>
      <c r="DV118" s="1014" t="s">
        <v>453</v>
      </c>
      <c r="DW118" s="1015"/>
      <c r="DX118" s="1015"/>
      <c r="DY118" s="1015"/>
      <c r="DZ118" s="1016"/>
    </row>
    <row r="119" spans="1:130" s="246" customFormat="1" ht="26.25" customHeight="1">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435</v>
      </c>
      <c r="AB119" s="944"/>
      <c r="AC119" s="944"/>
      <c r="AD119" s="944"/>
      <c r="AE119" s="945"/>
      <c r="AF119" s="946" t="s">
        <v>435</v>
      </c>
      <c r="AG119" s="944"/>
      <c r="AH119" s="944"/>
      <c r="AI119" s="944"/>
      <c r="AJ119" s="945"/>
      <c r="AK119" s="946" t="s">
        <v>408</v>
      </c>
      <c r="AL119" s="944"/>
      <c r="AM119" s="944"/>
      <c r="AN119" s="944"/>
      <c r="AO119" s="945"/>
      <c r="AP119" s="947" t="s">
        <v>438</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466</v>
      </c>
      <c r="BP119" s="1058"/>
      <c r="BQ119" s="1049">
        <v>5167726</v>
      </c>
      <c r="BR119" s="1050"/>
      <c r="BS119" s="1050"/>
      <c r="BT119" s="1050"/>
      <c r="BU119" s="1050"/>
      <c r="BV119" s="1050">
        <v>4798514</v>
      </c>
      <c r="BW119" s="1050"/>
      <c r="BX119" s="1050"/>
      <c r="BY119" s="1050"/>
      <c r="BZ119" s="1050"/>
      <c r="CA119" s="1050">
        <v>4207369</v>
      </c>
      <c r="CB119" s="1050"/>
      <c r="CC119" s="1050"/>
      <c r="CD119" s="1050"/>
      <c r="CE119" s="1050"/>
      <c r="CF119" s="1051"/>
      <c r="CG119" s="1052"/>
      <c r="CH119" s="1052"/>
      <c r="CI119" s="1052"/>
      <c r="CJ119" s="1053"/>
      <c r="CK119" s="999"/>
      <c r="CL119" s="1000"/>
      <c r="CM119" s="1054" t="s">
        <v>467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435</v>
      </c>
      <c r="DH119" s="1036"/>
      <c r="DI119" s="1036"/>
      <c r="DJ119" s="1036"/>
      <c r="DK119" s="1037"/>
      <c r="DL119" s="1035" t="s">
        <v>408</v>
      </c>
      <c r="DM119" s="1036"/>
      <c r="DN119" s="1036"/>
      <c r="DO119" s="1036"/>
      <c r="DP119" s="1037"/>
      <c r="DQ119" s="1035" t="s">
        <v>408</v>
      </c>
      <c r="DR119" s="1036"/>
      <c r="DS119" s="1036"/>
      <c r="DT119" s="1036"/>
      <c r="DU119" s="1037"/>
      <c r="DV119" s="1038" t="s">
        <v>408</v>
      </c>
      <c r="DW119" s="1039"/>
      <c r="DX119" s="1039"/>
      <c r="DY119" s="1039"/>
      <c r="DZ119" s="1040"/>
    </row>
    <row r="120" spans="1:130" s="246" customFormat="1" ht="26.25" customHeight="1">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408</v>
      </c>
      <c r="AB120" s="1011"/>
      <c r="AC120" s="1011"/>
      <c r="AD120" s="1011"/>
      <c r="AE120" s="1012"/>
      <c r="AF120" s="1013" t="s">
        <v>408</v>
      </c>
      <c r="AG120" s="1011"/>
      <c r="AH120" s="1011"/>
      <c r="AI120" s="1011"/>
      <c r="AJ120" s="1012"/>
      <c r="AK120" s="1013" t="s">
        <v>438</v>
      </c>
      <c r="AL120" s="1011"/>
      <c r="AM120" s="1011"/>
      <c r="AN120" s="1011"/>
      <c r="AO120" s="1012"/>
      <c r="AP120" s="1014" t="s">
        <v>438</v>
      </c>
      <c r="AQ120" s="1015"/>
      <c r="AR120" s="1015"/>
      <c r="AS120" s="1015"/>
      <c r="AT120" s="1016"/>
      <c r="AU120" s="1041" t="s">
        <v>468</v>
      </c>
      <c r="AV120" s="1042"/>
      <c r="AW120" s="1042"/>
      <c r="AX120" s="1042"/>
      <c r="AY120" s="1043"/>
      <c r="AZ120" s="992" t="s">
        <v>469</v>
      </c>
      <c r="BA120" s="941"/>
      <c r="BB120" s="941"/>
      <c r="BC120" s="941"/>
      <c r="BD120" s="941"/>
      <c r="BE120" s="941"/>
      <c r="BF120" s="941"/>
      <c r="BG120" s="941"/>
      <c r="BH120" s="941"/>
      <c r="BI120" s="941"/>
      <c r="BJ120" s="941"/>
      <c r="BK120" s="941"/>
      <c r="BL120" s="941"/>
      <c r="BM120" s="941"/>
      <c r="BN120" s="941"/>
      <c r="BO120" s="941"/>
      <c r="BP120" s="942"/>
      <c r="BQ120" s="978">
        <v>3237688</v>
      </c>
      <c r="BR120" s="979"/>
      <c r="BS120" s="979"/>
      <c r="BT120" s="979"/>
      <c r="BU120" s="979"/>
      <c r="BV120" s="979">
        <v>2269351</v>
      </c>
      <c r="BW120" s="979"/>
      <c r="BX120" s="979"/>
      <c r="BY120" s="979"/>
      <c r="BZ120" s="979"/>
      <c r="CA120" s="979">
        <v>2051316</v>
      </c>
      <c r="CB120" s="979"/>
      <c r="CC120" s="979"/>
      <c r="CD120" s="979"/>
      <c r="CE120" s="979"/>
      <c r="CF120" s="993">
        <v>117.9</v>
      </c>
      <c r="CG120" s="994"/>
      <c r="CH120" s="994"/>
      <c r="CI120" s="994"/>
      <c r="CJ120" s="994"/>
      <c r="CK120" s="1059" t="s">
        <v>470</v>
      </c>
      <c r="CL120" s="1060"/>
      <c r="CM120" s="1060"/>
      <c r="CN120" s="1060"/>
      <c r="CO120" s="1061"/>
      <c r="CP120" s="1067" t="s">
        <v>471</v>
      </c>
      <c r="CQ120" s="1068"/>
      <c r="CR120" s="1068"/>
      <c r="CS120" s="1068"/>
      <c r="CT120" s="1068"/>
      <c r="CU120" s="1068"/>
      <c r="CV120" s="1068"/>
      <c r="CW120" s="1068"/>
      <c r="CX120" s="1068"/>
      <c r="CY120" s="1068"/>
      <c r="CZ120" s="1068"/>
      <c r="DA120" s="1068"/>
      <c r="DB120" s="1068"/>
      <c r="DC120" s="1068"/>
      <c r="DD120" s="1068"/>
      <c r="DE120" s="1068"/>
      <c r="DF120" s="1069"/>
      <c r="DG120" s="978">
        <v>1905583</v>
      </c>
      <c r="DH120" s="979"/>
      <c r="DI120" s="979"/>
      <c r="DJ120" s="979"/>
      <c r="DK120" s="979"/>
      <c r="DL120" s="979">
        <v>1731359</v>
      </c>
      <c r="DM120" s="979"/>
      <c r="DN120" s="979"/>
      <c r="DO120" s="979"/>
      <c r="DP120" s="979"/>
      <c r="DQ120" s="979">
        <v>1563529</v>
      </c>
      <c r="DR120" s="979"/>
      <c r="DS120" s="979"/>
      <c r="DT120" s="979"/>
      <c r="DU120" s="979"/>
      <c r="DV120" s="980">
        <v>89.8</v>
      </c>
      <c r="DW120" s="980"/>
      <c r="DX120" s="980"/>
      <c r="DY120" s="980"/>
      <c r="DZ120" s="981"/>
    </row>
    <row r="121" spans="1:130" s="246" customFormat="1" ht="26.25" customHeight="1">
      <c r="A121" s="1111"/>
      <c r="B121" s="998"/>
      <c r="C121" s="1019" t="s">
        <v>472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444</v>
      </c>
      <c r="AB121" s="1011"/>
      <c r="AC121" s="1011"/>
      <c r="AD121" s="1011"/>
      <c r="AE121" s="1012"/>
      <c r="AF121" s="1013" t="s">
        <v>453</v>
      </c>
      <c r="AG121" s="1011"/>
      <c r="AH121" s="1011"/>
      <c r="AI121" s="1011"/>
      <c r="AJ121" s="1012"/>
      <c r="AK121" s="1013" t="s">
        <v>444</v>
      </c>
      <c r="AL121" s="1011"/>
      <c r="AM121" s="1011"/>
      <c r="AN121" s="1011"/>
      <c r="AO121" s="1012"/>
      <c r="AP121" s="1014" t="s">
        <v>438</v>
      </c>
      <c r="AQ121" s="1015"/>
      <c r="AR121" s="1015"/>
      <c r="AS121" s="1015"/>
      <c r="AT121" s="1016"/>
      <c r="AU121" s="1044"/>
      <c r="AV121" s="1045"/>
      <c r="AW121" s="1045"/>
      <c r="AX121" s="1045"/>
      <c r="AY121" s="1046"/>
      <c r="AZ121" s="1001" t="s">
        <v>473</v>
      </c>
      <c r="BA121" s="1002"/>
      <c r="BB121" s="1002"/>
      <c r="BC121" s="1002"/>
      <c r="BD121" s="1002"/>
      <c r="BE121" s="1002"/>
      <c r="BF121" s="1002"/>
      <c r="BG121" s="1002"/>
      <c r="BH121" s="1002"/>
      <c r="BI121" s="1002"/>
      <c r="BJ121" s="1002"/>
      <c r="BK121" s="1002"/>
      <c r="BL121" s="1002"/>
      <c r="BM121" s="1002"/>
      <c r="BN121" s="1002"/>
      <c r="BO121" s="1002"/>
      <c r="BP121" s="1003"/>
      <c r="BQ121" s="971" t="s">
        <v>444</v>
      </c>
      <c r="BR121" s="972"/>
      <c r="BS121" s="972"/>
      <c r="BT121" s="972"/>
      <c r="BU121" s="972"/>
      <c r="BV121" s="972" t="s">
        <v>435</v>
      </c>
      <c r="BW121" s="972"/>
      <c r="BX121" s="972"/>
      <c r="BY121" s="972"/>
      <c r="BZ121" s="972"/>
      <c r="CA121" s="972" t="s">
        <v>438</v>
      </c>
      <c r="CB121" s="972"/>
      <c r="CC121" s="972"/>
      <c r="CD121" s="972"/>
      <c r="CE121" s="972"/>
      <c r="CF121" s="966" t="s">
        <v>408</v>
      </c>
      <c r="CG121" s="967"/>
      <c r="CH121" s="967"/>
      <c r="CI121" s="967"/>
      <c r="CJ121" s="967"/>
      <c r="CK121" s="1062"/>
      <c r="CL121" s="1063"/>
      <c r="CM121" s="1063"/>
      <c r="CN121" s="1063"/>
      <c r="CO121" s="1064"/>
      <c r="CP121" s="1072" t="s">
        <v>474</v>
      </c>
      <c r="CQ121" s="1073"/>
      <c r="CR121" s="1073"/>
      <c r="CS121" s="1073"/>
      <c r="CT121" s="1073"/>
      <c r="CU121" s="1073"/>
      <c r="CV121" s="1073"/>
      <c r="CW121" s="1073"/>
      <c r="CX121" s="1073"/>
      <c r="CY121" s="1073"/>
      <c r="CZ121" s="1073"/>
      <c r="DA121" s="1073"/>
      <c r="DB121" s="1073"/>
      <c r="DC121" s="1073"/>
      <c r="DD121" s="1073"/>
      <c r="DE121" s="1073"/>
      <c r="DF121" s="1074"/>
      <c r="DG121" s="971">
        <v>235393</v>
      </c>
      <c r="DH121" s="972"/>
      <c r="DI121" s="972"/>
      <c r="DJ121" s="972"/>
      <c r="DK121" s="972"/>
      <c r="DL121" s="972">
        <v>234550</v>
      </c>
      <c r="DM121" s="972"/>
      <c r="DN121" s="972"/>
      <c r="DO121" s="972"/>
      <c r="DP121" s="972"/>
      <c r="DQ121" s="972">
        <v>274291</v>
      </c>
      <c r="DR121" s="972"/>
      <c r="DS121" s="972"/>
      <c r="DT121" s="972"/>
      <c r="DU121" s="972"/>
      <c r="DV121" s="973">
        <v>15.8</v>
      </c>
      <c r="DW121" s="973"/>
      <c r="DX121" s="973"/>
      <c r="DY121" s="973"/>
      <c r="DZ121" s="974"/>
    </row>
    <row r="122" spans="1:130" s="246" customFormat="1" ht="26.25" customHeight="1">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438</v>
      </c>
      <c r="AB122" s="1011"/>
      <c r="AC122" s="1011"/>
      <c r="AD122" s="1011"/>
      <c r="AE122" s="1012"/>
      <c r="AF122" s="1013" t="s">
        <v>444</v>
      </c>
      <c r="AG122" s="1011"/>
      <c r="AH122" s="1011"/>
      <c r="AI122" s="1011"/>
      <c r="AJ122" s="1012"/>
      <c r="AK122" s="1013" t="s">
        <v>408</v>
      </c>
      <c r="AL122" s="1011"/>
      <c r="AM122" s="1011"/>
      <c r="AN122" s="1011"/>
      <c r="AO122" s="1012"/>
      <c r="AP122" s="1014" t="s">
        <v>444</v>
      </c>
      <c r="AQ122" s="1015"/>
      <c r="AR122" s="1015"/>
      <c r="AS122" s="1015"/>
      <c r="AT122" s="1016"/>
      <c r="AU122" s="1044"/>
      <c r="AV122" s="1045"/>
      <c r="AW122" s="1045"/>
      <c r="AX122" s="1045"/>
      <c r="AY122" s="1046"/>
      <c r="AZ122" s="1026" t="s">
        <v>475</v>
      </c>
      <c r="BA122" s="1017"/>
      <c r="BB122" s="1017"/>
      <c r="BC122" s="1017"/>
      <c r="BD122" s="1017"/>
      <c r="BE122" s="1017"/>
      <c r="BF122" s="1017"/>
      <c r="BG122" s="1017"/>
      <c r="BH122" s="1017"/>
      <c r="BI122" s="1017"/>
      <c r="BJ122" s="1017"/>
      <c r="BK122" s="1017"/>
      <c r="BL122" s="1017"/>
      <c r="BM122" s="1017"/>
      <c r="BN122" s="1017"/>
      <c r="BO122" s="1017"/>
      <c r="BP122" s="1018"/>
      <c r="BQ122" s="1049">
        <v>3791860</v>
      </c>
      <c r="BR122" s="1050"/>
      <c r="BS122" s="1050"/>
      <c r="BT122" s="1050"/>
      <c r="BU122" s="1050"/>
      <c r="BV122" s="1050">
        <v>3751836</v>
      </c>
      <c r="BW122" s="1050"/>
      <c r="BX122" s="1050"/>
      <c r="BY122" s="1050"/>
      <c r="BZ122" s="1050"/>
      <c r="CA122" s="1050">
        <v>3647910</v>
      </c>
      <c r="CB122" s="1050"/>
      <c r="CC122" s="1050"/>
      <c r="CD122" s="1050"/>
      <c r="CE122" s="1050"/>
      <c r="CF122" s="1070">
        <v>209.6</v>
      </c>
      <c r="CG122" s="1071"/>
      <c r="CH122" s="1071"/>
      <c r="CI122" s="1071"/>
      <c r="CJ122" s="1071"/>
      <c r="CK122" s="1062"/>
      <c r="CL122" s="1063"/>
      <c r="CM122" s="1063"/>
      <c r="CN122" s="1063"/>
      <c r="CO122" s="1064"/>
      <c r="CP122" s="1072" t="s">
        <v>476</v>
      </c>
      <c r="CQ122" s="1073"/>
      <c r="CR122" s="1073"/>
      <c r="CS122" s="1073"/>
      <c r="CT122" s="1073"/>
      <c r="CU122" s="1073"/>
      <c r="CV122" s="1073"/>
      <c r="CW122" s="1073"/>
      <c r="CX122" s="1073"/>
      <c r="CY122" s="1073"/>
      <c r="CZ122" s="1073"/>
      <c r="DA122" s="1073"/>
      <c r="DB122" s="1073"/>
      <c r="DC122" s="1073"/>
      <c r="DD122" s="1073"/>
      <c r="DE122" s="1073"/>
      <c r="DF122" s="1074"/>
      <c r="DG122" s="971">
        <v>111259</v>
      </c>
      <c r="DH122" s="972"/>
      <c r="DI122" s="972"/>
      <c r="DJ122" s="972"/>
      <c r="DK122" s="972"/>
      <c r="DL122" s="972">
        <v>87018</v>
      </c>
      <c r="DM122" s="972"/>
      <c r="DN122" s="972"/>
      <c r="DO122" s="972"/>
      <c r="DP122" s="972"/>
      <c r="DQ122" s="972">
        <v>70586</v>
      </c>
      <c r="DR122" s="972"/>
      <c r="DS122" s="972"/>
      <c r="DT122" s="972"/>
      <c r="DU122" s="972"/>
      <c r="DV122" s="973">
        <v>4.0999999999999996</v>
      </c>
      <c r="DW122" s="973"/>
      <c r="DX122" s="973"/>
      <c r="DY122" s="973"/>
      <c r="DZ122" s="974"/>
    </row>
    <row r="123" spans="1:130" s="246" customFormat="1" ht="26.25" customHeight="1">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262</v>
      </c>
      <c r="AB123" s="1011"/>
      <c r="AC123" s="1011"/>
      <c r="AD123" s="1011"/>
      <c r="AE123" s="1012"/>
      <c r="AF123" s="1013">
        <v>258</v>
      </c>
      <c r="AG123" s="1011"/>
      <c r="AH123" s="1011"/>
      <c r="AI123" s="1011"/>
      <c r="AJ123" s="1012"/>
      <c r="AK123" s="1013" t="s">
        <v>460</v>
      </c>
      <c r="AL123" s="1011"/>
      <c r="AM123" s="1011"/>
      <c r="AN123" s="1011"/>
      <c r="AO123" s="1012"/>
      <c r="AP123" s="1014" t="s">
        <v>444</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477</v>
      </c>
      <c r="BP123" s="1058"/>
      <c r="BQ123" s="1117">
        <v>7029548</v>
      </c>
      <c r="BR123" s="1118"/>
      <c r="BS123" s="1118"/>
      <c r="BT123" s="1118"/>
      <c r="BU123" s="1118"/>
      <c r="BV123" s="1118">
        <v>6021187</v>
      </c>
      <c r="BW123" s="1118"/>
      <c r="BX123" s="1118"/>
      <c r="BY123" s="1118"/>
      <c r="BZ123" s="1118"/>
      <c r="CA123" s="1118">
        <v>5699226</v>
      </c>
      <c r="CB123" s="1118"/>
      <c r="CC123" s="1118"/>
      <c r="CD123" s="1118"/>
      <c r="CE123" s="1118"/>
      <c r="CF123" s="1051"/>
      <c r="CG123" s="1052"/>
      <c r="CH123" s="1052"/>
      <c r="CI123" s="1052"/>
      <c r="CJ123" s="1053"/>
      <c r="CK123" s="1062"/>
      <c r="CL123" s="1063"/>
      <c r="CM123" s="1063"/>
      <c r="CN123" s="1063"/>
      <c r="CO123" s="1064"/>
      <c r="CP123" s="1072" t="s">
        <v>478</v>
      </c>
      <c r="CQ123" s="1073"/>
      <c r="CR123" s="1073"/>
      <c r="CS123" s="1073"/>
      <c r="CT123" s="1073"/>
      <c r="CU123" s="1073"/>
      <c r="CV123" s="1073"/>
      <c r="CW123" s="1073"/>
      <c r="CX123" s="1073"/>
      <c r="CY123" s="1073"/>
      <c r="CZ123" s="1073"/>
      <c r="DA123" s="1073"/>
      <c r="DB123" s="1073"/>
      <c r="DC123" s="1073"/>
      <c r="DD123" s="1073"/>
      <c r="DE123" s="1073"/>
      <c r="DF123" s="1074"/>
      <c r="DG123" s="1010" t="s">
        <v>453</v>
      </c>
      <c r="DH123" s="1011"/>
      <c r="DI123" s="1011"/>
      <c r="DJ123" s="1011"/>
      <c r="DK123" s="1012"/>
      <c r="DL123" s="1013" t="s">
        <v>408</v>
      </c>
      <c r="DM123" s="1011"/>
      <c r="DN123" s="1011"/>
      <c r="DO123" s="1011"/>
      <c r="DP123" s="1012"/>
      <c r="DQ123" s="1013" t="s">
        <v>453</v>
      </c>
      <c r="DR123" s="1011"/>
      <c r="DS123" s="1011"/>
      <c r="DT123" s="1011"/>
      <c r="DU123" s="1012"/>
      <c r="DV123" s="1014" t="s">
        <v>408</v>
      </c>
      <c r="DW123" s="1015"/>
      <c r="DX123" s="1015"/>
      <c r="DY123" s="1015"/>
      <c r="DZ123" s="1016"/>
    </row>
    <row r="124" spans="1:130" s="246" customFormat="1" ht="26.25" customHeight="1" thickBot="1">
      <c r="A124" s="1111"/>
      <c r="B124" s="998"/>
      <c r="C124" s="968" t="s">
        <v>463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408</v>
      </c>
      <c r="AB124" s="1011"/>
      <c r="AC124" s="1011"/>
      <c r="AD124" s="1011"/>
      <c r="AE124" s="1012"/>
      <c r="AF124" s="1013" t="s">
        <v>460</v>
      </c>
      <c r="AG124" s="1011"/>
      <c r="AH124" s="1011"/>
      <c r="AI124" s="1011"/>
      <c r="AJ124" s="1012"/>
      <c r="AK124" s="1013" t="s">
        <v>444</v>
      </c>
      <c r="AL124" s="1011"/>
      <c r="AM124" s="1011"/>
      <c r="AN124" s="1011"/>
      <c r="AO124" s="1012"/>
      <c r="AP124" s="1014" t="s">
        <v>408</v>
      </c>
      <c r="AQ124" s="1015"/>
      <c r="AR124" s="1015"/>
      <c r="AS124" s="1015"/>
      <c r="AT124" s="1016"/>
      <c r="AU124" s="1113" t="s">
        <v>479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453</v>
      </c>
      <c r="BR124" s="1080"/>
      <c r="BS124" s="1080"/>
      <c r="BT124" s="1080"/>
      <c r="BU124" s="1080"/>
      <c r="BV124" s="1080" t="s">
        <v>444</v>
      </c>
      <c r="BW124" s="1080"/>
      <c r="BX124" s="1080"/>
      <c r="BY124" s="1080"/>
      <c r="BZ124" s="1080"/>
      <c r="CA124" s="1080" t="s">
        <v>444</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t="s">
        <v>444</v>
      </c>
      <c r="DH124" s="1036"/>
      <c r="DI124" s="1036"/>
      <c r="DJ124" s="1036"/>
      <c r="DK124" s="1037"/>
      <c r="DL124" s="1035" t="s">
        <v>438</v>
      </c>
      <c r="DM124" s="1036"/>
      <c r="DN124" s="1036"/>
      <c r="DO124" s="1036"/>
      <c r="DP124" s="1037"/>
      <c r="DQ124" s="1035" t="s">
        <v>438</v>
      </c>
      <c r="DR124" s="1036"/>
      <c r="DS124" s="1036"/>
      <c r="DT124" s="1036"/>
      <c r="DU124" s="1037"/>
      <c r="DV124" s="1038" t="s">
        <v>434</v>
      </c>
      <c r="DW124" s="1039"/>
      <c r="DX124" s="1039"/>
      <c r="DY124" s="1039"/>
      <c r="DZ124" s="1040"/>
    </row>
    <row r="125" spans="1:130" s="246" customFormat="1" ht="26.25" customHeight="1">
      <c r="A125" s="1111"/>
      <c r="B125" s="998"/>
      <c r="C125" s="968" t="s">
        <v>465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444</v>
      </c>
      <c r="AB125" s="1011"/>
      <c r="AC125" s="1011"/>
      <c r="AD125" s="1011"/>
      <c r="AE125" s="1012"/>
      <c r="AF125" s="1013" t="s">
        <v>434</v>
      </c>
      <c r="AG125" s="1011"/>
      <c r="AH125" s="1011"/>
      <c r="AI125" s="1011"/>
      <c r="AJ125" s="1012"/>
      <c r="AK125" s="1013" t="s">
        <v>127</v>
      </c>
      <c r="AL125" s="1011"/>
      <c r="AM125" s="1011"/>
      <c r="AN125" s="1011"/>
      <c r="AO125" s="1012"/>
      <c r="AP125" s="1014" t="s">
        <v>438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481</v>
      </c>
      <c r="CL125" s="1060"/>
      <c r="CM125" s="1060"/>
      <c r="CN125" s="1060"/>
      <c r="CO125" s="1061"/>
      <c r="CP125" s="992" t="s">
        <v>482</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434</v>
      </c>
      <c r="DM125" s="979"/>
      <c r="DN125" s="979"/>
      <c r="DO125" s="979"/>
      <c r="DP125" s="979"/>
      <c r="DQ125" s="979" t="s">
        <v>438</v>
      </c>
      <c r="DR125" s="979"/>
      <c r="DS125" s="979"/>
      <c r="DT125" s="979"/>
      <c r="DU125" s="979"/>
      <c r="DV125" s="980" t="s">
        <v>438</v>
      </c>
      <c r="DW125" s="980"/>
      <c r="DX125" s="980"/>
      <c r="DY125" s="980"/>
      <c r="DZ125" s="981"/>
    </row>
    <row r="126" spans="1:130" s="246" customFormat="1" ht="26.25" customHeight="1" thickBot="1">
      <c r="A126" s="1111"/>
      <c r="B126" s="998"/>
      <c r="C126" s="968" t="s">
        <v>467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434</v>
      </c>
      <c r="AB126" s="1011"/>
      <c r="AC126" s="1011"/>
      <c r="AD126" s="1011"/>
      <c r="AE126" s="1012"/>
      <c r="AF126" s="1013" t="s">
        <v>434</v>
      </c>
      <c r="AG126" s="1011"/>
      <c r="AH126" s="1011"/>
      <c r="AI126" s="1011"/>
      <c r="AJ126" s="1012"/>
      <c r="AK126" s="1013" t="s">
        <v>434</v>
      </c>
      <c r="AL126" s="1011"/>
      <c r="AM126" s="1011"/>
      <c r="AN126" s="1011"/>
      <c r="AO126" s="1012"/>
      <c r="AP126" s="1014" t="s">
        <v>434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483</v>
      </c>
      <c r="CQ126" s="1002"/>
      <c r="CR126" s="1002"/>
      <c r="CS126" s="1002"/>
      <c r="CT126" s="1002"/>
      <c r="CU126" s="1002"/>
      <c r="CV126" s="1002"/>
      <c r="CW126" s="1002"/>
      <c r="CX126" s="1002"/>
      <c r="CY126" s="1002"/>
      <c r="CZ126" s="1002"/>
      <c r="DA126" s="1002"/>
      <c r="DB126" s="1002"/>
      <c r="DC126" s="1002"/>
      <c r="DD126" s="1002"/>
      <c r="DE126" s="1002"/>
      <c r="DF126" s="1003"/>
      <c r="DG126" s="971" t="s">
        <v>438</v>
      </c>
      <c r="DH126" s="972"/>
      <c r="DI126" s="972"/>
      <c r="DJ126" s="972"/>
      <c r="DK126" s="972"/>
      <c r="DL126" s="972" t="s">
        <v>408</v>
      </c>
      <c r="DM126" s="972"/>
      <c r="DN126" s="972"/>
      <c r="DO126" s="972"/>
      <c r="DP126" s="972"/>
      <c r="DQ126" s="972" t="s">
        <v>434</v>
      </c>
      <c r="DR126" s="972"/>
      <c r="DS126" s="972"/>
      <c r="DT126" s="972"/>
      <c r="DU126" s="972"/>
      <c r="DV126" s="973" t="s">
        <v>438</v>
      </c>
      <c r="DW126" s="973"/>
      <c r="DX126" s="973"/>
      <c r="DY126" s="973"/>
      <c r="DZ126" s="974"/>
    </row>
    <row r="127" spans="1:130" s="246" customFormat="1" ht="26.25" customHeight="1">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438</v>
      </c>
      <c r="AB127" s="1011"/>
      <c r="AC127" s="1011"/>
      <c r="AD127" s="1011"/>
      <c r="AE127" s="1012"/>
      <c r="AF127" s="1013" t="s">
        <v>438</v>
      </c>
      <c r="AG127" s="1011"/>
      <c r="AH127" s="1011"/>
      <c r="AI127" s="1011"/>
      <c r="AJ127" s="1012"/>
      <c r="AK127" s="1013" t="s">
        <v>127</v>
      </c>
      <c r="AL127" s="1011"/>
      <c r="AM127" s="1011"/>
      <c r="AN127" s="1011"/>
      <c r="AO127" s="1012"/>
      <c r="AP127" s="1014" t="s">
        <v>434</v>
      </c>
      <c r="AQ127" s="1015"/>
      <c r="AR127" s="1015"/>
      <c r="AS127" s="1015"/>
      <c r="AT127" s="1016"/>
      <c r="AU127" s="282"/>
      <c r="AV127" s="282"/>
      <c r="AW127" s="282"/>
      <c r="AX127" s="1084" t="s">
        <v>485</v>
      </c>
      <c r="AY127" s="1085"/>
      <c r="AZ127" s="1085"/>
      <c r="BA127" s="1085"/>
      <c r="BB127" s="1085"/>
      <c r="BC127" s="1085"/>
      <c r="BD127" s="1085"/>
      <c r="BE127" s="1086"/>
      <c r="BF127" s="1087" t="s">
        <v>486</v>
      </c>
      <c r="BG127" s="1085"/>
      <c r="BH127" s="1085"/>
      <c r="BI127" s="1085"/>
      <c r="BJ127" s="1085"/>
      <c r="BK127" s="1085"/>
      <c r="BL127" s="1086"/>
      <c r="BM127" s="1087" t="s">
        <v>487</v>
      </c>
      <c r="BN127" s="1085"/>
      <c r="BO127" s="1085"/>
      <c r="BP127" s="1085"/>
      <c r="BQ127" s="1085"/>
      <c r="BR127" s="1085"/>
      <c r="BS127" s="1086"/>
      <c r="BT127" s="1087" t="s">
        <v>488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444</v>
      </c>
      <c r="DH127" s="972"/>
      <c r="DI127" s="972"/>
      <c r="DJ127" s="972"/>
      <c r="DK127" s="972"/>
      <c r="DL127" s="972" t="s">
        <v>433</v>
      </c>
      <c r="DM127" s="972"/>
      <c r="DN127" s="972"/>
      <c r="DO127" s="972"/>
      <c r="DP127" s="972"/>
      <c r="DQ127" s="972" t="s">
        <v>408</v>
      </c>
      <c r="DR127" s="972"/>
      <c r="DS127" s="972"/>
      <c r="DT127" s="972"/>
      <c r="DU127" s="972"/>
      <c r="DV127" s="973" t="s">
        <v>408</v>
      </c>
      <c r="DW127" s="973"/>
      <c r="DX127" s="973"/>
      <c r="DY127" s="973"/>
      <c r="DZ127" s="974"/>
    </row>
    <row r="128" spans="1:130" s="246" customFormat="1" ht="26.25" customHeight="1" thickBot="1">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t="s">
        <v>434</v>
      </c>
      <c r="AB128" s="1100"/>
      <c r="AC128" s="1100"/>
      <c r="AD128" s="1100"/>
      <c r="AE128" s="1101"/>
      <c r="AF128" s="1102" t="s">
        <v>434</v>
      </c>
      <c r="AG128" s="1100"/>
      <c r="AH128" s="1100"/>
      <c r="AI128" s="1100"/>
      <c r="AJ128" s="1101"/>
      <c r="AK128" s="1102" t="s">
        <v>438</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408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t="s">
        <v>444</v>
      </c>
      <c r="DH128" s="1092"/>
      <c r="DI128" s="1092"/>
      <c r="DJ128" s="1092"/>
      <c r="DK128" s="1092"/>
      <c r="DL128" s="1092" t="s">
        <v>444</v>
      </c>
      <c r="DM128" s="1092"/>
      <c r="DN128" s="1092"/>
      <c r="DO128" s="1092"/>
      <c r="DP128" s="1092"/>
      <c r="DQ128" s="1092" t="s">
        <v>408</v>
      </c>
      <c r="DR128" s="1092"/>
      <c r="DS128" s="1092"/>
      <c r="DT128" s="1092"/>
      <c r="DU128" s="1092"/>
      <c r="DV128" s="1093" t="s">
        <v>444</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2172968</v>
      </c>
      <c r="AB129" s="1011"/>
      <c r="AC129" s="1011"/>
      <c r="AD129" s="1011"/>
      <c r="AE129" s="1012"/>
      <c r="AF129" s="1013">
        <v>2160488</v>
      </c>
      <c r="AG129" s="1011"/>
      <c r="AH129" s="1011"/>
      <c r="AI129" s="1011"/>
      <c r="AJ129" s="1012"/>
      <c r="AK129" s="1013">
        <v>2162735</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433</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429893</v>
      </c>
      <c r="AB130" s="1011"/>
      <c r="AC130" s="1011"/>
      <c r="AD130" s="1011"/>
      <c r="AE130" s="1012"/>
      <c r="AF130" s="1013">
        <v>429453</v>
      </c>
      <c r="AG130" s="1011"/>
      <c r="AH130" s="1011"/>
      <c r="AI130" s="1011"/>
      <c r="AJ130" s="1012"/>
      <c r="AK130" s="1013">
        <v>422254</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7.6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1743075</v>
      </c>
      <c r="AB131" s="1036"/>
      <c r="AC131" s="1036"/>
      <c r="AD131" s="1036"/>
      <c r="AE131" s="1037"/>
      <c r="AF131" s="1035">
        <v>1731035</v>
      </c>
      <c r="AG131" s="1036"/>
      <c r="AH131" s="1036"/>
      <c r="AI131" s="1036"/>
      <c r="AJ131" s="1037"/>
      <c r="AK131" s="1035">
        <v>1740481</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t="s">
        <v>438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7.3996242270000003</v>
      </c>
      <c r="AB132" s="1152"/>
      <c r="AC132" s="1152"/>
      <c r="AD132" s="1152"/>
      <c r="AE132" s="1153"/>
      <c r="AF132" s="1154">
        <v>7.698226783</v>
      </c>
      <c r="AG132" s="1152"/>
      <c r="AH132" s="1152"/>
      <c r="AI132" s="1152"/>
      <c r="AJ132" s="1153"/>
      <c r="AK132" s="1154">
        <v>7.7297597619999996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6.9</v>
      </c>
      <c r="AB133" s="1135"/>
      <c r="AC133" s="1135"/>
      <c r="AD133" s="1135"/>
      <c r="AE133" s="1136"/>
      <c r="AF133" s="1134">
        <v>7.1</v>
      </c>
      <c r="AG133" s="1135"/>
      <c r="AH133" s="1135"/>
      <c r="AI133" s="1135"/>
      <c r="AJ133" s="1136"/>
      <c r="AK133" s="1134">
        <v>7.6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XQK9/T+SfLU72EPBdp3aE3/TWVKVuxH77w3hx9k7Dt8j+R6oOJx6ftPAK3hSq1KvNsuoWqy5BObDS/99zAe5g==" saltValue="G9mG1TkyfG1mx/6z9JLh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AA82:AE82"/>
    <mergeCell ref="AF82:AJ82"/>
    <mergeCell ref="AK82:AO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DV79:DZ79"/>
    <mergeCell ref="B81:P81"/>
    <mergeCell ref="Q81:U81"/>
    <mergeCell ref="V81:Z81"/>
    <mergeCell ref="AA81:AE81"/>
    <mergeCell ref="AF81:AJ81"/>
    <mergeCell ref="AK81:AO81"/>
    <mergeCell ref="BS79:CG79"/>
    <mergeCell ref="DV82:DZ82"/>
    <mergeCell ref="AP81:AT81"/>
    <mergeCell ref="AU81:AY81"/>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0:AT80"/>
    <mergeCell ref="AU80:AY80"/>
    <mergeCell ref="B82:P82"/>
    <mergeCell ref="Q82:U82"/>
    <mergeCell ref="V82:Z82"/>
    <mergeCell ref="DG81:DK81"/>
    <mergeCell ref="DL81:DP81"/>
    <mergeCell ref="DQ81:DU81"/>
    <mergeCell ref="DV81:DZ81"/>
    <mergeCell ref="B80:P80"/>
    <mergeCell ref="Q80:U80"/>
    <mergeCell ref="V80:Z80"/>
    <mergeCell ref="AA80:AE80"/>
    <mergeCell ref="AF80:AJ80"/>
    <mergeCell ref="AK80:AO80"/>
    <mergeCell ref="AP77:AT77"/>
    <mergeCell ref="AU77:AY77"/>
    <mergeCell ref="AZ79:BD79"/>
    <mergeCell ref="BS81:CG81"/>
    <mergeCell ref="CH81:CL81"/>
    <mergeCell ref="CM81:CQ81"/>
    <mergeCell ref="CR81:CV81"/>
    <mergeCell ref="CW81:DA81"/>
    <mergeCell ref="DB81:DF81"/>
    <mergeCell ref="DV80:DZ80"/>
    <mergeCell ref="AZ81:BD81"/>
    <mergeCell ref="CR80:CV80"/>
    <mergeCell ref="CW80:DA80"/>
    <mergeCell ref="DB80:DF80"/>
    <mergeCell ref="DG80:DK80"/>
    <mergeCell ref="DL80:DP80"/>
    <mergeCell ref="DQ80:DU80"/>
    <mergeCell ref="B79:P79"/>
    <mergeCell ref="Q79:U79"/>
    <mergeCell ref="V79:Z79"/>
    <mergeCell ref="AA79:AE79"/>
    <mergeCell ref="AF79:AJ79"/>
    <mergeCell ref="CR78:CV78"/>
    <mergeCell ref="CW78:DA78"/>
    <mergeCell ref="DB78:DF78"/>
    <mergeCell ref="DG78:DK78"/>
    <mergeCell ref="DL78:DP78"/>
    <mergeCell ref="DQ78:DU78"/>
    <mergeCell ref="AP79:AT79"/>
    <mergeCell ref="AU79:AY79"/>
    <mergeCell ref="AZ78:BD78"/>
    <mergeCell ref="BS78:CG78"/>
    <mergeCell ref="CH78:CL78"/>
    <mergeCell ref="CM78:CQ78"/>
    <mergeCell ref="B76:P76"/>
    <mergeCell ref="Q76:U76"/>
    <mergeCell ref="V76:Z76"/>
    <mergeCell ref="AA76:AE76"/>
    <mergeCell ref="AF76:AJ76"/>
    <mergeCell ref="AK76:AO76"/>
    <mergeCell ref="AP76:AT76"/>
    <mergeCell ref="AU76:AY76"/>
    <mergeCell ref="CH79:CL79"/>
    <mergeCell ref="CM79:CQ79"/>
    <mergeCell ref="CR79:CV79"/>
    <mergeCell ref="CW79:DA79"/>
    <mergeCell ref="DB79:DF79"/>
    <mergeCell ref="AK79:AO79"/>
    <mergeCell ref="DG79:DK79"/>
    <mergeCell ref="DL79:DP79"/>
    <mergeCell ref="DQ79:DU79"/>
    <mergeCell ref="B74:P74"/>
    <mergeCell ref="Q74:U74"/>
    <mergeCell ref="AZ75:BD75"/>
    <mergeCell ref="BS77:CG77"/>
    <mergeCell ref="CH77:CL77"/>
    <mergeCell ref="CM77:CQ77"/>
    <mergeCell ref="CR77:CV77"/>
    <mergeCell ref="CW77:DA77"/>
    <mergeCell ref="DB77:DF77"/>
    <mergeCell ref="DV76:DZ76"/>
    <mergeCell ref="B78:P78"/>
    <mergeCell ref="Q78:U78"/>
    <mergeCell ref="V78:Z78"/>
    <mergeCell ref="AA78:AE78"/>
    <mergeCell ref="AF78:AJ78"/>
    <mergeCell ref="AK78:AO78"/>
    <mergeCell ref="AP78:AT78"/>
    <mergeCell ref="AU78:AY78"/>
    <mergeCell ref="AZ77:BD77"/>
    <mergeCell ref="CR76:CV76"/>
    <mergeCell ref="CW76:DA76"/>
    <mergeCell ref="DB76:DF76"/>
    <mergeCell ref="DG76:DK76"/>
    <mergeCell ref="DL76:DP76"/>
    <mergeCell ref="DQ76:DU76"/>
    <mergeCell ref="DV78:DZ78"/>
    <mergeCell ref="AP75:AT75"/>
    <mergeCell ref="AU75:AY75"/>
    <mergeCell ref="AZ76:BD76"/>
    <mergeCell ref="BS76:CG76"/>
    <mergeCell ref="CH76:CL76"/>
    <mergeCell ref="CM76:CQ76"/>
    <mergeCell ref="B75:P75"/>
    <mergeCell ref="Q75:U75"/>
    <mergeCell ref="V75:Z75"/>
    <mergeCell ref="AA75:AE75"/>
    <mergeCell ref="AF75:AJ75"/>
    <mergeCell ref="AK75:AO75"/>
    <mergeCell ref="DG75:DK75"/>
    <mergeCell ref="DL75:DP75"/>
    <mergeCell ref="DQ75:DU75"/>
    <mergeCell ref="DV75:DZ75"/>
    <mergeCell ref="B77:P77"/>
    <mergeCell ref="Q77:U77"/>
    <mergeCell ref="V77:Z77"/>
    <mergeCell ref="AA77:AE77"/>
    <mergeCell ref="AF77:AJ77"/>
    <mergeCell ref="AK77:AO77"/>
    <mergeCell ref="BS75:CG75"/>
    <mergeCell ref="CH75:CL75"/>
    <mergeCell ref="CM75:CQ75"/>
    <mergeCell ref="CR75:CV75"/>
    <mergeCell ref="CW75:DA75"/>
    <mergeCell ref="DB75:DF75"/>
    <mergeCell ref="DG77:DK77"/>
    <mergeCell ref="DL77:DP77"/>
    <mergeCell ref="DQ77:DU77"/>
    <mergeCell ref="DV77:DZ77"/>
    <mergeCell ref="V74:Z74"/>
    <mergeCell ref="AA74:AE74"/>
    <mergeCell ref="AF74:AJ74"/>
    <mergeCell ref="AK74:AO74"/>
    <mergeCell ref="AP74:AT74"/>
    <mergeCell ref="AU74:AY74"/>
    <mergeCell ref="AZ73:BD73"/>
    <mergeCell ref="CR72:CV72"/>
    <mergeCell ref="CW72:DA72"/>
    <mergeCell ref="DB72:DF72"/>
    <mergeCell ref="DG72:DK72"/>
    <mergeCell ref="DL72:DP72"/>
    <mergeCell ref="DQ72:DU72"/>
    <mergeCell ref="DV74:DZ74"/>
    <mergeCell ref="AP73:AT73"/>
    <mergeCell ref="AU73:AY73"/>
    <mergeCell ref="AZ72:BD72"/>
    <mergeCell ref="BS72:CG72"/>
    <mergeCell ref="CH72:CL72"/>
    <mergeCell ref="CM72:CQ72"/>
    <mergeCell ref="CR74:CV74"/>
    <mergeCell ref="CW74:DA74"/>
    <mergeCell ref="DB74:DF74"/>
    <mergeCell ref="DG74:DK74"/>
    <mergeCell ref="DL74:DP74"/>
    <mergeCell ref="DQ74:DU74"/>
    <mergeCell ref="AZ74:BD74"/>
    <mergeCell ref="BS74:CG74"/>
    <mergeCell ref="CH74:CL74"/>
    <mergeCell ref="CM74:CQ74"/>
    <mergeCell ref="DG71:DK71"/>
    <mergeCell ref="DL71:DP71"/>
    <mergeCell ref="DQ71:DU71"/>
    <mergeCell ref="DV71:DZ71"/>
    <mergeCell ref="B73:P73"/>
    <mergeCell ref="Q73:U73"/>
    <mergeCell ref="V73:Z73"/>
    <mergeCell ref="AA73:AE73"/>
    <mergeCell ref="AF73:AJ73"/>
    <mergeCell ref="AK73:AO73"/>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CW68:DA68"/>
    <mergeCell ref="DB68:DF68"/>
    <mergeCell ref="DG68:DK68"/>
    <mergeCell ref="DL68:DP68"/>
    <mergeCell ref="DQ68:DU68"/>
    <mergeCell ref="DV70:DZ70"/>
    <mergeCell ref="B72:P72"/>
    <mergeCell ref="Q72:U72"/>
    <mergeCell ref="V72:Z72"/>
    <mergeCell ref="AA72:AE72"/>
    <mergeCell ref="AF72:AJ72"/>
    <mergeCell ref="AK72:AO72"/>
    <mergeCell ref="AP72:AT72"/>
    <mergeCell ref="AU72:AY72"/>
    <mergeCell ref="AZ71:BD71"/>
    <mergeCell ref="CR70:CV70"/>
    <mergeCell ref="CW70:DA70"/>
    <mergeCell ref="DB70:DF70"/>
    <mergeCell ref="DG70:DK70"/>
    <mergeCell ref="DL70:DP70"/>
    <mergeCell ref="DQ70:DU70"/>
    <mergeCell ref="AP71:AT71"/>
    <mergeCell ref="AU71:AY71"/>
    <mergeCell ref="AZ70:BD70"/>
    <mergeCell ref="BS70:CG70"/>
    <mergeCell ref="CH70:CL70"/>
    <mergeCell ref="CM70:CQ70"/>
    <mergeCell ref="B69:P69"/>
    <mergeCell ref="Q69:U69"/>
    <mergeCell ref="V69:Z69"/>
    <mergeCell ref="AA69:AE69"/>
    <mergeCell ref="AF69:AJ69"/>
    <mergeCell ref="CW67:DA67"/>
    <mergeCell ref="DB67:DF67"/>
    <mergeCell ref="DG67:DK67"/>
    <mergeCell ref="DL67:DP67"/>
    <mergeCell ref="DQ67:DU67"/>
    <mergeCell ref="DG69:DK69"/>
    <mergeCell ref="DL69:DP69"/>
    <mergeCell ref="DQ69:DU69"/>
    <mergeCell ref="DV69:DZ69"/>
    <mergeCell ref="B71:P71"/>
    <mergeCell ref="Q71:U71"/>
    <mergeCell ref="V71:Z71"/>
    <mergeCell ref="AA71:AE71"/>
    <mergeCell ref="AF71:AJ71"/>
    <mergeCell ref="AK71:AO71"/>
    <mergeCell ref="BS69:CG69"/>
    <mergeCell ref="CH69:CL69"/>
    <mergeCell ref="CM69:CQ69"/>
    <mergeCell ref="CR69:CV69"/>
    <mergeCell ref="CW69:DA69"/>
    <mergeCell ref="DB69:DF69"/>
    <mergeCell ref="DV68:DZ68"/>
    <mergeCell ref="B70:P70"/>
    <mergeCell ref="Q70:U70"/>
    <mergeCell ref="V70:Z70"/>
    <mergeCell ref="AA70:AE70"/>
    <mergeCell ref="AF70:AJ70"/>
    <mergeCell ref="AK70:AO70"/>
    <mergeCell ref="AP70:AT70"/>
    <mergeCell ref="AU70:AY70"/>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K69:AO69"/>
    <mergeCell ref="AP69:AT69"/>
    <mergeCell ref="AU69:AY6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AZ73" sqref="AZ7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wMIFJApEjqKEYN4E6vX++RB3bYsPWLPQE71yHZY1Uh5JJ0UD5z0Q6UlRvnYX4j+6HD8YSNFe63iZyMIiBmFXQ==" saltValue="2Dg75fGMs9RGQmuhCq+s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9"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dYqdIRVjVrAosn/2M4zXvAdScaFhYsFVwWxxxvoZ1g6PvFm3rlC1zGjYMhNLjSuUctXM4kL2yovxABGgWv7kg==" saltValue="TPLhOGPFSysMZYk9c/wP0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438111</v>
      </c>
      <c r="AP9" s="312">
        <v>95470</v>
      </c>
      <c r="AQ9" s="313">
        <v>190701</v>
      </c>
      <c r="AR9" s="314">
        <v>-49.9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92615</v>
      </c>
      <c r="AP10" s="315">
        <v>20182</v>
      </c>
      <c r="AQ10" s="316">
        <v>22807</v>
      </c>
      <c r="AR10" s="317">
        <v>-11.5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87071</v>
      </c>
      <c r="AP11" s="315">
        <v>18974</v>
      </c>
      <c r="AQ11" s="316">
        <v>29822</v>
      </c>
      <c r="AR11" s="317">
        <v>-36.4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t="s">
        <v>516</v>
      </c>
      <c r="AP12" s="315" t="s">
        <v>516</v>
      </c>
      <c r="AQ12" s="316">
        <v>3258</v>
      </c>
      <c r="AR12" s="317" t="s">
        <v>516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517</v>
      </c>
      <c r="AL13" s="1175"/>
      <c r="AM13" s="1175"/>
      <c r="AN13" s="1176"/>
      <c r="AO13" s="315" t="s">
        <v>516</v>
      </c>
      <c r="AP13" s="315" t="s">
        <v>516</v>
      </c>
      <c r="AQ13" s="316">
        <v>24</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12589</v>
      </c>
      <c r="AP14" s="315">
        <v>2743</v>
      </c>
      <c r="AQ14" s="316">
        <v>10094</v>
      </c>
      <c r="AR14" s="317">
        <v>-72.8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8888</v>
      </c>
      <c r="AP15" s="315">
        <v>1937</v>
      </c>
      <c r="AQ15" s="316">
        <v>4017</v>
      </c>
      <c r="AR15" s="317">
        <v>-51.8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-33821</v>
      </c>
      <c r="AP16" s="315">
        <v>-7370</v>
      </c>
      <c r="AQ16" s="316">
        <v>-17771</v>
      </c>
      <c r="AR16" s="317">
        <v>-58.5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605453</v>
      </c>
      <c r="AP17" s="315">
        <v>131936</v>
      </c>
      <c r="AQ17" s="316">
        <v>242952</v>
      </c>
      <c r="AR17" s="317">
        <v>-45.7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10.02</v>
      </c>
      <c r="AP21" s="328">
        <v>21.84</v>
      </c>
      <c r="AQ21" s="329">
        <v>-11.82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93.7</v>
      </c>
      <c r="AP22" s="333">
        <v>95.6</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216507</v>
      </c>
      <c r="AP32" s="342">
        <v>47180</v>
      </c>
      <c r="AQ32" s="343">
        <v>136235</v>
      </c>
      <c r="AR32" s="344">
        <v>-65.400000000000006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516</v>
      </c>
      <c r="AP34" s="342" t="s">
        <v>516</v>
      </c>
      <c r="AQ34" s="343">
        <v>5</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318487</v>
      </c>
      <c r="AP35" s="342">
        <v>69402</v>
      </c>
      <c r="AQ35" s="343">
        <v>32688</v>
      </c>
      <c r="AR35" s="344">
        <v>112.3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21795</v>
      </c>
      <c r="AP36" s="342">
        <v>4749</v>
      </c>
      <c r="AQ36" s="343">
        <v>4188</v>
      </c>
      <c r="AR36" s="344">
        <v>13.4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t="s">
        <v>516</v>
      </c>
      <c r="AP37" s="342" t="s">
        <v>516</v>
      </c>
      <c r="AQ37" s="343">
        <v>1212</v>
      </c>
      <c r="AR37" s="344" t="s">
        <v>516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516</v>
      </c>
      <c r="AP38" s="345" t="s">
        <v>516</v>
      </c>
      <c r="AQ38" s="346">
        <v>25</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t="s">
        <v>516</v>
      </c>
      <c r="AP39" s="342" t="s">
        <v>516</v>
      </c>
      <c r="AQ39" s="343">
        <v>-7598</v>
      </c>
      <c r="AR39" s="344" t="s">
        <v>516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-422254</v>
      </c>
      <c r="AP40" s="342">
        <v>-92014</v>
      </c>
      <c r="AQ40" s="343">
        <v>-123844</v>
      </c>
      <c r="AR40" s="344">
        <v>-25.7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134535</v>
      </c>
      <c r="AP41" s="342">
        <v>29317</v>
      </c>
      <c r="AQ41" s="343">
        <v>42911</v>
      </c>
      <c r="AR41" s="344">
        <v>-31.7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1278784</v>
      </c>
      <c r="AN51" s="364">
        <v>271966</v>
      </c>
      <c r="AO51" s="365">
        <v>208.7</v>
      </c>
      <c r="AP51" s="366">
        <v>333013</v>
      </c>
      <c r="AQ51" s="367">
        <v>5.3</v>
      </c>
      <c r="AR51" s="368">
        <v>203.4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612967</v>
      </c>
      <c r="AN52" s="372">
        <v>130363</v>
      </c>
      <c r="AO52" s="373">
        <v>152.80000000000001</v>
      </c>
      <c r="AP52" s="374">
        <v>126732</v>
      </c>
      <c r="AQ52" s="375">
        <v>19.100000000000001</v>
      </c>
      <c r="AR52" s="376">
        <v>133.69999999999999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732226</v>
      </c>
      <c r="AN53" s="364">
        <v>156995</v>
      </c>
      <c r="AO53" s="365">
        <v>-42.3</v>
      </c>
      <c r="AP53" s="366">
        <v>280458</v>
      </c>
      <c r="AQ53" s="367">
        <v>-15.8</v>
      </c>
      <c r="AR53" s="368">
        <v>-26.5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631144</v>
      </c>
      <c r="AN54" s="372">
        <v>135322</v>
      </c>
      <c r="AO54" s="373">
        <v>3.8</v>
      </c>
      <c r="AP54" s="374">
        <v>127286</v>
      </c>
      <c r="AQ54" s="375">
        <v>0.4</v>
      </c>
      <c r="AR54" s="376">
        <v>3.4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725737</v>
      </c>
      <c r="AN55" s="364">
        <v>155972</v>
      </c>
      <c r="AO55" s="365">
        <v>-0.7</v>
      </c>
      <c r="AP55" s="366">
        <v>291945</v>
      </c>
      <c r="AQ55" s="367">
        <v>4.0999999999999996</v>
      </c>
      <c r="AR55" s="368">
        <v>-4.8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465352</v>
      </c>
      <c r="AN56" s="372">
        <v>100011</v>
      </c>
      <c r="AO56" s="373">
        <v>-26.1</v>
      </c>
      <c r="AP56" s="374">
        <v>127651</v>
      </c>
      <c r="AQ56" s="375">
        <v>0.3</v>
      </c>
      <c r="AR56" s="376">
        <v>-26.4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1544703</v>
      </c>
      <c r="AN57" s="364">
        <v>334569</v>
      </c>
      <c r="AO57" s="365">
        <v>114.5</v>
      </c>
      <c r="AP57" s="366">
        <v>291173</v>
      </c>
      <c r="AQ57" s="367">
        <v>-0.3</v>
      </c>
      <c r="AR57" s="368">
        <v>114.8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187622</v>
      </c>
      <c r="AN58" s="372">
        <v>40637</v>
      </c>
      <c r="AO58" s="373">
        <v>-59.4</v>
      </c>
      <c r="AP58" s="374">
        <v>119071</v>
      </c>
      <c r="AQ58" s="375">
        <v>-6.7</v>
      </c>
      <c r="AR58" s="376">
        <v>-52.7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398175</v>
      </c>
      <c r="AN59" s="364">
        <v>86767</v>
      </c>
      <c r="AO59" s="365">
        <v>-74.099999999999994</v>
      </c>
      <c r="AP59" s="366">
        <v>271581</v>
      </c>
      <c r="AQ59" s="367">
        <v>-6.7</v>
      </c>
      <c r="AR59" s="368">
        <v>-67.400000000000006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282054</v>
      </c>
      <c r="AN60" s="372">
        <v>61463</v>
      </c>
      <c r="AO60" s="373">
        <v>51.2</v>
      </c>
      <c r="AP60" s="374">
        <v>117844</v>
      </c>
      <c r="AQ60" s="375">
        <v>-1</v>
      </c>
      <c r="AR60" s="376">
        <v>52.2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935925</v>
      </c>
      <c r="AN61" s="379">
        <v>201254</v>
      </c>
      <c r="AO61" s="380">
        <v>41.2</v>
      </c>
      <c r="AP61" s="381">
        <v>293634</v>
      </c>
      <c r="AQ61" s="382">
        <v>-2.7</v>
      </c>
      <c r="AR61" s="368">
        <v>43.9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435828</v>
      </c>
      <c r="AN62" s="372">
        <v>93559</v>
      </c>
      <c r="AO62" s="373">
        <v>24.5</v>
      </c>
      <c r="AP62" s="374">
        <v>123717</v>
      </c>
      <c r="AQ62" s="375">
        <v>2.4</v>
      </c>
      <c r="AR62" s="376">
        <v>22.1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YU8uvsII+NP+uDf2Yv+IjY8ozCUmnore7pjTXIyeSwLuyozeUL7/28n2Tdo50bXGZsRtQvlua8ceRQonjrdQw==" saltValue="5BF3O/iBn2XB3YE/yk6p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P71"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JNhwdKSGDOvMDUbp9EE5+A97ad3sF9mU8PkkkPd6sK0t2//AF0kH8rKnE5lT5b0NkFegWLJRnMVtflWKOEsXQ==" saltValue="m2ybVPAbkYg4i6s5wPNG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2" zoomScale="85" zoomScaleNormal="85" zoomScaleSheetLayoutView="55" workbookViewId="0">
      <selection activeCell="CV91" sqref="CV91"/>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r4+kqT+2ZQqOgNtjTFSdWXZBDRZ42i8fNwZtvdyQaXdVRYNSFJjNBFj0ZcHPhOU0mbvBHujjX8AA9lV6x+1jA==" saltValue="/HZ8BiVdn/aXWvz/crBI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94" t="s">
        <v>3</v>
      </c>
      <c r="D47" s="1194"/>
      <c r="E47" s="1195"/>
      <c r="F47" s="11">
        <v>52.68</v>
      </c>
      <c r="G47" s="12">
        <v>51.09</v>
      </c>
      <c r="H47" s="12">
        <v>54.59</v>
      </c>
      <c r="I47" s="12">
        <v>38.17</v>
      </c>
      <c r="J47" s="13">
        <v>50.99</v>
      </c>
    </row>
    <row r="48" spans="2:10" ht="57.75" customHeight="1">
      <c r="B48" s="14"/>
      <c r="C48" s="1196" t="s">
        <v>4</v>
      </c>
      <c r="D48" s="1196"/>
      <c r="E48" s="1197"/>
      <c r="F48" s="15">
        <v>6.39</v>
      </c>
      <c r="G48" s="16">
        <v>6.07</v>
      </c>
      <c r="H48" s="16">
        <v>7.41</v>
      </c>
      <c r="I48" s="16">
        <v>6.13</v>
      </c>
      <c r="J48" s="17">
        <v>5.46</v>
      </c>
    </row>
    <row r="49" spans="2:10" ht="57.75" customHeight="1" thickBot="1">
      <c r="B49" s="18"/>
      <c r="C49" s="1198" t="s">
        <v>5</v>
      </c>
      <c r="D49" s="1198"/>
      <c r="E49" s="1199"/>
      <c r="F49" s="19">
        <v>10.38</v>
      </c>
      <c r="G49" s="20">
        <v>3.35</v>
      </c>
      <c r="H49" s="20">
        <v>6.85</v>
      </c>
      <c r="I49" s="20">
        <v>12.09</v>
      </c>
      <c r="J49" s="21">
        <v>35.840000000000003</v>
      </c>
    </row>
    <row r="50" spans="2:10" ht="13.5" customHeight="1"/>
    <row r="51" spans="2:10" ht="13.5" hidden="1" customHeight="1"/>
    <row r="52" spans="2:10" ht="13.5" hidden="1" customHeight="1"/>
    <row r="53" spans="2:10" ht="13.5" hidden="1" customHeight="1"/>
  </sheetData>
  <sheetProtection algorithmName="SHA-512" hashValue="Rn2sFg1zWflyXE5GhDdBRjRcOXtc4TrkGH7DMsFbRk8et0VL3ExU207IPwWoTh+F97MXdUlw7NB4OcWev55FSw==" saltValue="nGFtas56YH2NoT1aTSuX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06" t="s">
        <v>563</v>
      </c>
      <c r="D34" s="1206"/>
      <c r="E34" s="1207"/>
      <c r="F34" s="32">
        <v>6.38</v>
      </c>
      <c r="G34" s="33">
        <v>6.07</v>
      </c>
      <c r="H34" s="33">
        <v>7.41</v>
      </c>
      <c r="I34" s="33">
        <v>6.12</v>
      </c>
      <c r="J34" s="34">
        <v>5.46</v>
      </c>
      <c r="K34" s="22"/>
      <c r="L34" s="22"/>
      <c r="M34" s="22"/>
      <c r="N34" s="22"/>
      <c r="O34" s="22"/>
      <c r="P34" s="22"/>
    </row>
    <row r="35" spans="1:16" ht="39" customHeight="1">
      <c r="A35" s="22"/>
      <c r="B35" s="35"/>
      <c r="C35" s="1200" t="s">
        <v>564</v>
      </c>
      <c r="D35" s="1201"/>
      <c r="E35" s="1202"/>
      <c r="F35" s="36">
        <v>0.24</v>
      </c>
      <c r="G35" s="37">
        <v>0.19</v>
      </c>
      <c r="H35" s="37">
        <v>0.39</v>
      </c>
      <c r="I35" s="37">
        <v>0.28999999999999998</v>
      </c>
      <c r="J35" s="38">
        <v>1.29</v>
      </c>
      <c r="K35" s="22"/>
      <c r="L35" s="22"/>
      <c r="M35" s="22"/>
      <c r="N35" s="22"/>
      <c r="O35" s="22"/>
      <c r="P35" s="22"/>
    </row>
    <row r="36" spans="1:16" ht="39" customHeight="1">
      <c r="A36" s="22"/>
      <c r="B36" s="35"/>
      <c r="C36" s="1200" t="s">
        <v>565</v>
      </c>
      <c r="D36" s="1201"/>
      <c r="E36" s="1202"/>
      <c r="F36" s="36">
        <v>0.32</v>
      </c>
      <c r="G36" s="37">
        <v>0.25</v>
      </c>
      <c r="H36" s="37">
        <v>0.35</v>
      </c>
      <c r="I36" s="37">
        <v>0.52</v>
      </c>
      <c r="J36" s="38">
        <v>1.23</v>
      </c>
      <c r="K36" s="22"/>
      <c r="L36" s="22"/>
      <c r="M36" s="22"/>
      <c r="N36" s="22"/>
      <c r="O36" s="22"/>
      <c r="P36" s="22"/>
    </row>
    <row r="37" spans="1:16" ht="39" customHeight="1">
      <c r="A37" s="22"/>
      <c r="B37" s="35"/>
      <c r="C37" s="1200" t="s">
        <v>566</v>
      </c>
      <c r="D37" s="1201"/>
      <c r="E37" s="1202"/>
      <c r="F37" s="36">
        <v>0.6</v>
      </c>
      <c r="G37" s="37">
        <v>0.59</v>
      </c>
      <c r="H37" s="37">
        <v>0.46</v>
      </c>
      <c r="I37" s="37">
        <v>0.16</v>
      </c>
      <c r="J37" s="38">
        <v>0.14000000000000001</v>
      </c>
      <c r="K37" s="22"/>
      <c r="L37" s="22"/>
      <c r="M37" s="22"/>
      <c r="N37" s="22"/>
      <c r="O37" s="22"/>
      <c r="P37" s="22"/>
    </row>
    <row r="38" spans="1:16" ht="39" customHeight="1">
      <c r="A38" s="22"/>
      <c r="B38" s="35"/>
      <c r="C38" s="1200" t="s">
        <v>567</v>
      </c>
      <c r="D38" s="1201"/>
      <c r="E38" s="1202"/>
      <c r="F38" s="36">
        <v>2.92</v>
      </c>
      <c r="G38" s="37">
        <v>3.42</v>
      </c>
      <c r="H38" s="37">
        <v>1.5</v>
      </c>
      <c r="I38" s="37">
        <v>0.7</v>
      </c>
      <c r="J38" s="38">
        <v>0.09</v>
      </c>
      <c r="K38" s="22"/>
      <c r="L38" s="22"/>
      <c r="M38" s="22"/>
      <c r="N38" s="22"/>
      <c r="O38" s="22"/>
      <c r="P38" s="22"/>
    </row>
    <row r="39" spans="1:16" ht="39" customHeight="1">
      <c r="A39" s="22"/>
      <c r="B39" s="35"/>
      <c r="C39" s="1200" t="s">
        <v>568</v>
      </c>
      <c r="D39" s="1201"/>
      <c r="E39" s="1202"/>
      <c r="F39" s="36">
        <v>0</v>
      </c>
      <c r="G39" s="37">
        <v>0</v>
      </c>
      <c r="H39" s="37">
        <v>0</v>
      </c>
      <c r="I39" s="37">
        <v>0</v>
      </c>
      <c r="J39" s="38">
        <v>0</v>
      </c>
      <c r="K39" s="22"/>
      <c r="L39" s="22"/>
      <c r="M39" s="22"/>
      <c r="N39" s="22"/>
      <c r="O39" s="22"/>
      <c r="P39" s="22"/>
    </row>
    <row r="40" spans="1:16" ht="39" customHeight="1">
      <c r="A40" s="22"/>
      <c r="B40" s="35"/>
      <c r="C40" s="1200" t="s">
        <v>569</v>
      </c>
      <c r="D40" s="1201"/>
      <c r="E40" s="1202"/>
      <c r="F40" s="36">
        <v>0.02</v>
      </c>
      <c r="G40" s="37">
        <v>0.01</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570</v>
      </c>
      <c r="D42" s="1201"/>
      <c r="E42" s="1202"/>
      <c r="F42" s="36" t="s">
        <v>516</v>
      </c>
      <c r="G42" s="37" t="s">
        <v>516</v>
      </c>
      <c r="H42" s="37" t="s">
        <v>516</v>
      </c>
      <c r="I42" s="37" t="s">
        <v>516</v>
      </c>
      <c r="J42" s="38" t="s">
        <v>516</v>
      </c>
      <c r="K42" s="22"/>
      <c r="L42" s="22"/>
      <c r="M42" s="22"/>
      <c r="N42" s="22"/>
      <c r="O42" s="22"/>
      <c r="P42" s="22"/>
    </row>
    <row r="43" spans="1:16" ht="39" customHeight="1" thickBot="1">
      <c r="A43" s="22"/>
      <c r="B43" s="40"/>
      <c r="C43" s="1203" t="s">
        <v>571</v>
      </c>
      <c r="D43" s="1204"/>
      <c r="E43" s="1205"/>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ANfvcgr7luAOX2/JyPipTGp5ADDrqGM32pcBpaWr2gpPl34qKt9+/T6K3WgghV2VURqKLGQ5bDgWu7FHKHHSA==" saltValue="sgVE2gHiPjE3RVO8oIhp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7" zoomScale="85" zoomScaleNormal="85" zoomScaleSheetLayoutView="55" workbookViewId="0">
      <selection activeCell="S61" sqref="S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08" t="s">
        <v>11</v>
      </c>
      <c r="C45" s="1209"/>
      <c r="D45" s="58"/>
      <c r="E45" s="1214" t="s">
        <v>12</v>
      </c>
      <c r="F45" s="1214"/>
      <c r="G45" s="1214"/>
      <c r="H45" s="1214"/>
      <c r="I45" s="1214"/>
      <c r="J45" s="1215"/>
      <c r="K45" s="59">
        <v>219</v>
      </c>
      <c r="L45" s="60">
        <v>223</v>
      </c>
      <c r="M45" s="60">
        <v>229</v>
      </c>
      <c r="N45" s="60">
        <v>244</v>
      </c>
      <c r="O45" s="61">
        <v>217</v>
      </c>
      <c r="P45" s="48"/>
      <c r="Q45" s="48"/>
      <c r="R45" s="48"/>
      <c r="S45" s="48"/>
      <c r="T45" s="48"/>
      <c r="U45" s="48"/>
    </row>
    <row r="46" spans="1:21" ht="30.75" customHeight="1">
      <c r="A46" s="48"/>
      <c r="B46" s="1210"/>
      <c r="C46" s="1211"/>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c r="A47" s="48"/>
      <c r="B47" s="1210"/>
      <c r="C47" s="1211"/>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c r="A48" s="48"/>
      <c r="B48" s="1210"/>
      <c r="C48" s="1211"/>
      <c r="D48" s="62"/>
      <c r="E48" s="1216" t="s">
        <v>15</v>
      </c>
      <c r="F48" s="1216"/>
      <c r="G48" s="1216"/>
      <c r="H48" s="1216"/>
      <c r="I48" s="1216"/>
      <c r="J48" s="1217"/>
      <c r="K48" s="63">
        <v>280</v>
      </c>
      <c r="L48" s="64">
        <v>289</v>
      </c>
      <c r="M48" s="64">
        <v>296</v>
      </c>
      <c r="N48" s="64">
        <v>286</v>
      </c>
      <c r="O48" s="65">
        <v>318</v>
      </c>
      <c r="P48" s="48"/>
      <c r="Q48" s="48"/>
      <c r="R48" s="48"/>
      <c r="S48" s="48"/>
      <c r="T48" s="48"/>
      <c r="U48" s="48"/>
    </row>
    <row r="49" spans="1:21" ht="30.75" customHeight="1">
      <c r="A49" s="48"/>
      <c r="B49" s="1210"/>
      <c r="C49" s="1211"/>
      <c r="D49" s="62"/>
      <c r="E49" s="1216" t="s">
        <v>16</v>
      </c>
      <c r="F49" s="1216"/>
      <c r="G49" s="1216"/>
      <c r="H49" s="1216"/>
      <c r="I49" s="1216"/>
      <c r="J49" s="1217"/>
      <c r="K49" s="63">
        <v>33</v>
      </c>
      <c r="L49" s="64">
        <v>33</v>
      </c>
      <c r="M49" s="64">
        <v>33</v>
      </c>
      <c r="N49" s="64">
        <v>32</v>
      </c>
      <c r="O49" s="65">
        <v>22</v>
      </c>
      <c r="P49" s="48"/>
      <c r="Q49" s="48"/>
      <c r="R49" s="48"/>
      <c r="S49" s="48"/>
      <c r="T49" s="48"/>
      <c r="U49" s="48"/>
    </row>
    <row r="50" spans="1:21" ht="30.75" customHeight="1">
      <c r="A50" s="48"/>
      <c r="B50" s="1210"/>
      <c r="C50" s="1211"/>
      <c r="D50" s="62"/>
      <c r="E50" s="1216" t="s">
        <v>17</v>
      </c>
      <c r="F50" s="1216"/>
      <c r="G50" s="1216"/>
      <c r="H50" s="1216"/>
      <c r="I50" s="1216"/>
      <c r="J50" s="1217"/>
      <c r="K50" s="63">
        <v>25</v>
      </c>
      <c r="L50" s="64">
        <v>0</v>
      </c>
      <c r="M50" s="64">
        <v>0</v>
      </c>
      <c r="N50" s="64">
        <v>0</v>
      </c>
      <c r="O50" s="65" t="s">
        <v>516</v>
      </c>
      <c r="P50" s="48"/>
      <c r="Q50" s="48"/>
      <c r="R50" s="48"/>
      <c r="S50" s="48"/>
      <c r="T50" s="48"/>
      <c r="U50" s="48"/>
    </row>
    <row r="51" spans="1:21" ht="30.75" customHeight="1">
      <c r="A51" s="48"/>
      <c r="B51" s="1212"/>
      <c r="C51" s="1213"/>
      <c r="D51" s="66"/>
      <c r="E51" s="1216" t="s">
        <v>18</v>
      </c>
      <c r="F51" s="1216"/>
      <c r="G51" s="1216"/>
      <c r="H51" s="1216"/>
      <c r="I51" s="1216"/>
      <c r="J51" s="1217"/>
      <c r="K51" s="63">
        <v>0</v>
      </c>
      <c r="L51" s="64" t="s">
        <v>516</v>
      </c>
      <c r="M51" s="64" t="s">
        <v>516</v>
      </c>
      <c r="N51" s="64">
        <v>0</v>
      </c>
      <c r="O51" s="65" t="s">
        <v>516</v>
      </c>
      <c r="P51" s="48"/>
      <c r="Q51" s="48"/>
      <c r="R51" s="48"/>
      <c r="S51" s="48"/>
      <c r="T51" s="48"/>
      <c r="U51" s="48"/>
    </row>
    <row r="52" spans="1:21" ht="30.75" customHeight="1">
      <c r="A52" s="48"/>
      <c r="B52" s="1218" t="s">
        <v>19</v>
      </c>
      <c r="C52" s="1219"/>
      <c r="D52" s="66"/>
      <c r="E52" s="1216" t="s">
        <v>20</v>
      </c>
      <c r="F52" s="1216"/>
      <c r="G52" s="1216"/>
      <c r="H52" s="1216"/>
      <c r="I52" s="1216"/>
      <c r="J52" s="1217"/>
      <c r="K52" s="63">
        <v>436</v>
      </c>
      <c r="L52" s="64">
        <v>431</v>
      </c>
      <c r="M52" s="64">
        <v>430</v>
      </c>
      <c r="N52" s="64">
        <v>430</v>
      </c>
      <c r="O52" s="65">
        <v>422</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121</v>
      </c>
      <c r="L53" s="69">
        <v>114</v>
      </c>
      <c r="M53" s="69">
        <v>128</v>
      </c>
      <c r="N53" s="69">
        <v>132</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24" t="s">
        <v>25</v>
      </c>
      <c r="C57" s="1225"/>
      <c r="D57" s="1228" t="s">
        <v>26</v>
      </c>
      <c r="E57" s="1229"/>
      <c r="F57" s="1229"/>
      <c r="G57" s="1229"/>
      <c r="H57" s="1229"/>
      <c r="I57" s="1229"/>
      <c r="J57" s="1230"/>
      <c r="K57" s="82" t="s">
        <v>584</v>
      </c>
      <c r="L57" s="83" t="s">
        <v>584</v>
      </c>
      <c r="M57" s="83" t="s">
        <v>584</v>
      </c>
      <c r="N57" s="83" t="s">
        <v>584</v>
      </c>
      <c r="O57" s="84" t="s">
        <v>584</v>
      </c>
    </row>
    <row r="58" spans="1:21" ht="31.5" customHeight="1" thickBot="1">
      <c r="B58" s="1226"/>
      <c r="C58" s="1227"/>
      <c r="D58" s="1231" t="s">
        <v>27</v>
      </c>
      <c r="E58" s="1232"/>
      <c r="F58" s="1232"/>
      <c r="G58" s="1232"/>
      <c r="H58" s="1232"/>
      <c r="I58" s="1232"/>
      <c r="J58" s="1233"/>
      <c r="K58" s="85" t="s">
        <v>584</v>
      </c>
      <c r="L58" s="86" t="s">
        <v>584</v>
      </c>
      <c r="M58" s="86" t="s">
        <v>584</v>
      </c>
      <c r="N58" s="86" t="s">
        <v>584</v>
      </c>
      <c r="O58" s="87" t="s">
        <v>584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V0oIzb/tcKV10hP1/TKdrCZpoV7yyh3uSuGHZEJ8Pr1HRtLYSsq+NStBIPcPh4yRxUVlj3YYPDmj30Xx/6qxw==" saltValue="B7GBXsqk0dymooW9fMed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6" zoomScaleSheetLayoutView="100" workbookViewId="0">
      <selection activeCell="O39" sqref="O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34" t="s">
        <v>30</v>
      </c>
      <c r="C41" s="1235"/>
      <c r="D41" s="101"/>
      <c r="E41" s="1240" t="s">
        <v>31</v>
      </c>
      <c r="F41" s="1240"/>
      <c r="G41" s="1240"/>
      <c r="H41" s="1241"/>
      <c r="I41" s="102">
        <v>2209</v>
      </c>
      <c r="J41" s="103">
        <v>2375</v>
      </c>
      <c r="K41" s="103">
        <v>2337</v>
      </c>
      <c r="L41" s="103">
        <v>2191</v>
      </c>
      <c r="M41" s="104">
        <v>1765</v>
      </c>
    </row>
    <row r="42" spans="2:13" ht="27.75" customHeight="1">
      <c r="B42" s="1236"/>
      <c r="C42" s="1237"/>
      <c r="D42" s="105"/>
      <c r="E42" s="1242" t="s">
        <v>32</v>
      </c>
      <c r="F42" s="1242"/>
      <c r="G42" s="1242"/>
      <c r="H42" s="1243"/>
      <c r="I42" s="106">
        <v>1</v>
      </c>
      <c r="J42" s="107">
        <v>1</v>
      </c>
      <c r="K42" s="107">
        <v>0</v>
      </c>
      <c r="L42" s="107" t="s">
        <v>516</v>
      </c>
      <c r="M42" s="108" t="s">
        <v>516</v>
      </c>
    </row>
    <row r="43" spans="2:13" ht="27.75" customHeight="1">
      <c r="B43" s="1236"/>
      <c r="C43" s="1237"/>
      <c r="D43" s="105"/>
      <c r="E43" s="1242" t="s">
        <v>33</v>
      </c>
      <c r="F43" s="1242"/>
      <c r="G43" s="1242"/>
      <c r="H43" s="1243"/>
      <c r="I43" s="106">
        <v>2515</v>
      </c>
      <c r="J43" s="107">
        <v>2409</v>
      </c>
      <c r="K43" s="107">
        <v>2252</v>
      </c>
      <c r="L43" s="107">
        <v>2053</v>
      </c>
      <c r="M43" s="108">
        <v>1908</v>
      </c>
    </row>
    <row r="44" spans="2:13" ht="27.75" customHeight="1">
      <c r="B44" s="1236"/>
      <c r="C44" s="1237"/>
      <c r="D44" s="105"/>
      <c r="E44" s="1242" t="s">
        <v>34</v>
      </c>
      <c r="F44" s="1242"/>
      <c r="G44" s="1242"/>
      <c r="H44" s="1243"/>
      <c r="I44" s="106">
        <v>186</v>
      </c>
      <c r="J44" s="107">
        <v>151</v>
      </c>
      <c r="K44" s="107">
        <v>120</v>
      </c>
      <c r="L44" s="107">
        <v>93</v>
      </c>
      <c r="M44" s="108">
        <v>96</v>
      </c>
    </row>
    <row r="45" spans="2:13" ht="27.75" customHeight="1">
      <c r="B45" s="1236"/>
      <c r="C45" s="1237"/>
      <c r="D45" s="105"/>
      <c r="E45" s="1242" t="s">
        <v>35</v>
      </c>
      <c r="F45" s="1242"/>
      <c r="G45" s="1242"/>
      <c r="H45" s="1243"/>
      <c r="I45" s="106">
        <v>473</v>
      </c>
      <c r="J45" s="107">
        <v>464</v>
      </c>
      <c r="K45" s="107">
        <v>458</v>
      </c>
      <c r="L45" s="107">
        <v>461</v>
      </c>
      <c r="M45" s="108">
        <v>439</v>
      </c>
    </row>
    <row r="46" spans="2:13" ht="27.75" customHeight="1">
      <c r="B46" s="1236"/>
      <c r="C46" s="1237"/>
      <c r="D46" s="109"/>
      <c r="E46" s="1242" t="s">
        <v>36</v>
      </c>
      <c r="F46" s="1242"/>
      <c r="G46" s="1242"/>
      <c r="H46" s="1243"/>
      <c r="I46" s="106" t="s">
        <v>516</v>
      </c>
      <c r="J46" s="107" t="s">
        <v>516</v>
      </c>
      <c r="K46" s="107" t="s">
        <v>516</v>
      </c>
      <c r="L46" s="107" t="s">
        <v>516</v>
      </c>
      <c r="M46" s="108" t="s">
        <v>516</v>
      </c>
    </row>
    <row r="47" spans="2:13" ht="27.75" customHeight="1">
      <c r="B47" s="1236"/>
      <c r="C47" s="1237"/>
      <c r="D47" s="110"/>
      <c r="E47" s="1244" t="s">
        <v>37</v>
      </c>
      <c r="F47" s="1245"/>
      <c r="G47" s="1245"/>
      <c r="H47" s="1246"/>
      <c r="I47" s="106" t="s">
        <v>516</v>
      </c>
      <c r="J47" s="107" t="s">
        <v>516</v>
      </c>
      <c r="K47" s="107" t="s">
        <v>516</v>
      </c>
      <c r="L47" s="107" t="s">
        <v>516</v>
      </c>
      <c r="M47" s="108" t="s">
        <v>516</v>
      </c>
    </row>
    <row r="48" spans="2:13" ht="27.75" customHeight="1">
      <c r="B48" s="1236"/>
      <c r="C48" s="1237"/>
      <c r="D48" s="105"/>
      <c r="E48" s="1242" t="s">
        <v>38</v>
      </c>
      <c r="F48" s="1242"/>
      <c r="G48" s="1242"/>
      <c r="H48" s="1243"/>
      <c r="I48" s="106" t="s">
        <v>516</v>
      </c>
      <c r="J48" s="107" t="s">
        <v>516</v>
      </c>
      <c r="K48" s="107" t="s">
        <v>516</v>
      </c>
      <c r="L48" s="107" t="s">
        <v>516</v>
      </c>
      <c r="M48" s="108" t="s">
        <v>516</v>
      </c>
    </row>
    <row r="49" spans="2:13" ht="27.75" customHeight="1">
      <c r="B49" s="1238"/>
      <c r="C49" s="1239"/>
      <c r="D49" s="105"/>
      <c r="E49" s="1242" t="s">
        <v>39</v>
      </c>
      <c r="F49" s="1242"/>
      <c r="G49" s="1242"/>
      <c r="H49" s="1243"/>
      <c r="I49" s="106" t="s">
        <v>516</v>
      </c>
      <c r="J49" s="107" t="s">
        <v>516</v>
      </c>
      <c r="K49" s="107" t="s">
        <v>516</v>
      </c>
      <c r="L49" s="107" t="s">
        <v>516</v>
      </c>
      <c r="M49" s="108" t="s">
        <v>516</v>
      </c>
    </row>
    <row r="50" spans="2:13" ht="27.75" customHeight="1">
      <c r="B50" s="1247" t="s">
        <v>40</v>
      </c>
      <c r="C50" s="1248"/>
      <c r="D50" s="111"/>
      <c r="E50" s="1242" t="s">
        <v>41</v>
      </c>
      <c r="F50" s="1242"/>
      <c r="G50" s="1242"/>
      <c r="H50" s="1243"/>
      <c r="I50" s="106">
        <v>3079</v>
      </c>
      <c r="J50" s="107">
        <v>3068</v>
      </c>
      <c r="K50" s="107">
        <v>3238</v>
      </c>
      <c r="L50" s="107">
        <v>2269</v>
      </c>
      <c r="M50" s="108">
        <v>2051</v>
      </c>
    </row>
    <row r="51" spans="2:13" ht="27.75" customHeight="1">
      <c r="B51" s="1236"/>
      <c r="C51" s="1237"/>
      <c r="D51" s="105"/>
      <c r="E51" s="1242" t="s">
        <v>42</v>
      </c>
      <c r="F51" s="1242"/>
      <c r="G51" s="1242"/>
      <c r="H51" s="1243"/>
      <c r="I51" s="106" t="s">
        <v>516</v>
      </c>
      <c r="J51" s="107" t="s">
        <v>516</v>
      </c>
      <c r="K51" s="107" t="s">
        <v>516</v>
      </c>
      <c r="L51" s="107" t="s">
        <v>516</v>
      </c>
      <c r="M51" s="108" t="s">
        <v>516</v>
      </c>
    </row>
    <row r="52" spans="2:13" ht="27.75" customHeight="1">
      <c r="B52" s="1238"/>
      <c r="C52" s="1239"/>
      <c r="D52" s="105"/>
      <c r="E52" s="1242" t="s">
        <v>43</v>
      </c>
      <c r="F52" s="1242"/>
      <c r="G52" s="1242"/>
      <c r="H52" s="1243"/>
      <c r="I52" s="106">
        <v>3870</v>
      </c>
      <c r="J52" s="107">
        <v>3693</v>
      </c>
      <c r="K52" s="107">
        <v>3792</v>
      </c>
      <c r="L52" s="107">
        <v>3752</v>
      </c>
      <c r="M52" s="108">
        <v>3648</v>
      </c>
    </row>
    <row r="53" spans="2:13" ht="27.75" customHeight="1" thickBot="1">
      <c r="B53" s="1249" t="s">
        <v>44</v>
      </c>
      <c r="C53" s="1250"/>
      <c r="D53" s="112"/>
      <c r="E53" s="1251" t="s">
        <v>45</v>
      </c>
      <c r="F53" s="1251"/>
      <c r="G53" s="1251"/>
      <c r="H53" s="1252"/>
      <c r="I53" s="113">
        <v>-1567</v>
      </c>
      <c r="J53" s="114">
        <v>-1362</v>
      </c>
      <c r="K53" s="114">
        <v>-1862</v>
      </c>
      <c r="L53" s="114">
        <v>-1223</v>
      </c>
      <c r="M53" s="115">
        <v>-1492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QTRx+uAIcLY1duuMH4Yr6MkUk8DXnzT5WzEhWuvqQG8S70nZkvd8YScpRH6JJecnSZNPoJ79dbAidQL0GVTmw==" saltValue="+HCuAR4HdIQuzf3Nsjb+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48576" zoomScale="70" zoomScaleNormal="70" zoomScaleSheetLayoutView="100" workbookViewId="0">
      <selection activeCell="G61" sqref="G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61" t="s">
        <v>48</v>
      </c>
      <c r="D55" s="1261"/>
      <c r="E55" s="1262"/>
      <c r="F55" s="127">
        <v>1186</v>
      </c>
      <c r="G55" s="127">
        <v>825</v>
      </c>
      <c r="H55" s="128">
        <v>1103</v>
      </c>
    </row>
    <row r="56" spans="2:8" ht="52.5" customHeight="1">
      <c r="B56" s="129"/>
      <c r="C56" s="1263" t="s">
        <v>49</v>
      </c>
      <c r="D56" s="1263"/>
      <c r="E56" s="1264"/>
      <c r="F56" s="130">
        <v>0</v>
      </c>
      <c r="G56" s="130">
        <v>0</v>
      </c>
      <c r="H56" s="131">
        <v>0</v>
      </c>
    </row>
    <row r="57" spans="2:8" ht="53.25" customHeight="1">
      <c r="B57" s="129"/>
      <c r="C57" s="1265" t="s">
        <v>50</v>
      </c>
      <c r="D57" s="1265"/>
      <c r="E57" s="1266"/>
      <c r="F57" s="132">
        <v>1871</v>
      </c>
      <c r="G57" s="132">
        <v>1255</v>
      </c>
      <c r="H57" s="133">
        <v>775</v>
      </c>
    </row>
    <row r="58" spans="2:8" ht="45.75" customHeight="1">
      <c r="B58" s="134"/>
      <c r="C58" s="1253" t="s">
        <v>579</v>
      </c>
      <c r="D58" s="1254"/>
      <c r="E58" s="1255"/>
      <c r="F58" s="135">
        <v>498</v>
      </c>
      <c r="G58" s="135">
        <v>497</v>
      </c>
      <c r="H58" s="136">
        <v>498</v>
      </c>
    </row>
    <row r="59" spans="2:8" ht="45.75" customHeight="1">
      <c r="B59" s="134"/>
      <c r="C59" s="1253" t="s">
        <v>580</v>
      </c>
      <c r="D59" s="1254"/>
      <c r="E59" s="1255"/>
      <c r="F59" s="135">
        <v>234</v>
      </c>
      <c r="G59" s="135">
        <v>225</v>
      </c>
      <c r="H59" s="136">
        <v>225</v>
      </c>
    </row>
    <row r="60" spans="2:8" ht="45.75" customHeight="1">
      <c r="B60" s="134"/>
      <c r="C60" s="1253" t="s">
        <v>581</v>
      </c>
      <c r="D60" s="1254"/>
      <c r="E60" s="1255"/>
      <c r="F60" s="135">
        <v>15</v>
      </c>
      <c r="G60" s="135">
        <v>15</v>
      </c>
      <c r="H60" s="136">
        <v>15</v>
      </c>
    </row>
    <row r="61" spans="2:8" ht="45.75" customHeight="1">
      <c r="B61" s="134"/>
      <c r="C61" s="1253" t="s">
        <v>582</v>
      </c>
      <c r="D61" s="1254"/>
      <c r="E61" s="1255"/>
      <c r="F61" s="135">
        <v>14</v>
      </c>
      <c r="G61" s="135">
        <v>14</v>
      </c>
      <c r="H61" s="136">
        <v>14</v>
      </c>
    </row>
    <row r="62" spans="2:8" ht="45.75" customHeight="1" thickBot="1">
      <c r="B62" s="137"/>
      <c r="C62" s="1256" t="s">
        <v>583</v>
      </c>
      <c r="D62" s="1257"/>
      <c r="E62" s="1258"/>
      <c r="F62" s="138">
        <v>13</v>
      </c>
      <c r="G62" s="138">
        <v>13</v>
      </c>
      <c r="H62" s="139">
        <v>13</v>
      </c>
    </row>
    <row r="63" spans="2:8" ht="52.5" customHeight="1" thickBot="1">
      <c r="B63" s="140"/>
      <c r="C63" s="1259" t="s">
        <v>51</v>
      </c>
      <c r="D63" s="1259"/>
      <c r="E63" s="1260"/>
      <c r="F63" s="141">
        <v>3058</v>
      </c>
      <c r="G63" s="141">
        <v>2080</v>
      </c>
      <c r="H63" s="142">
        <v>1878</v>
      </c>
    </row>
    <row r="64" spans="2:8" ht="15" customHeight="1"/>
    <row r="65" ht="0" hidden="1" customHeight="1"/>
    <row r="66" ht="0" hidden="1" customHeight="1"/>
  </sheetData>
  <sheetProtection algorithmName="SHA-512" hashValue="7Pi2nox+tOrgzg8fKwIqMYnIfcck4vbhuco4aHQ3K7riFCAaRsAuDiF8Fvgb5CUkTHB5UFWscCjkTKadeOOT6Q==" saltValue="N6l/X8n1BkJqDollRMkB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271966</v>
      </c>
      <c r="E3" s="161"/>
      <c r="F3" s="162">
        <v>333013</v>
      </c>
      <c r="G3" s="163"/>
      <c r="H3" s="164"/>
    </row>
    <row r="4" spans="1:8">
      <c r="A4" s="165"/>
      <c r="B4" s="166"/>
      <c r="C4" s="167"/>
      <c r="D4" s="168">
        <v>130363</v>
      </c>
      <c r="E4" s="169"/>
      <c r="F4" s="170">
        <v>126732</v>
      </c>
      <c r="G4" s="171"/>
      <c r="H4" s="172"/>
    </row>
    <row r="5" spans="1:8">
      <c r="A5" s="153" t="s">
        <v>550</v>
      </c>
      <c r="B5" s="158"/>
      <c r="C5" s="159"/>
      <c r="D5" s="160">
        <v>156995</v>
      </c>
      <c r="E5" s="161"/>
      <c r="F5" s="162">
        <v>280458</v>
      </c>
      <c r="G5" s="163"/>
      <c r="H5" s="164"/>
    </row>
    <row r="6" spans="1:8">
      <c r="A6" s="165"/>
      <c r="B6" s="166"/>
      <c r="C6" s="167"/>
      <c r="D6" s="168">
        <v>135322</v>
      </c>
      <c r="E6" s="169"/>
      <c r="F6" s="170">
        <v>127286</v>
      </c>
      <c r="G6" s="171"/>
      <c r="H6" s="172"/>
    </row>
    <row r="7" spans="1:8">
      <c r="A7" s="153" t="s">
        <v>551</v>
      </c>
      <c r="B7" s="158"/>
      <c r="C7" s="159"/>
      <c r="D7" s="160">
        <v>155972</v>
      </c>
      <c r="E7" s="161"/>
      <c r="F7" s="162">
        <v>291945</v>
      </c>
      <c r="G7" s="163"/>
      <c r="H7" s="164"/>
    </row>
    <row r="8" spans="1:8">
      <c r="A8" s="165"/>
      <c r="B8" s="166"/>
      <c r="C8" s="167"/>
      <c r="D8" s="168">
        <v>100011</v>
      </c>
      <c r="E8" s="169"/>
      <c r="F8" s="170">
        <v>127651</v>
      </c>
      <c r="G8" s="171"/>
      <c r="H8" s="172"/>
    </row>
    <row r="9" spans="1:8">
      <c r="A9" s="153" t="s">
        <v>552</v>
      </c>
      <c r="B9" s="158"/>
      <c r="C9" s="159"/>
      <c r="D9" s="160">
        <v>334569</v>
      </c>
      <c r="E9" s="161"/>
      <c r="F9" s="162">
        <v>291173</v>
      </c>
      <c r="G9" s="163"/>
      <c r="H9" s="164"/>
    </row>
    <row r="10" spans="1:8">
      <c r="A10" s="165"/>
      <c r="B10" s="166"/>
      <c r="C10" s="167"/>
      <c r="D10" s="168">
        <v>40637</v>
      </c>
      <c r="E10" s="169"/>
      <c r="F10" s="170">
        <v>119071</v>
      </c>
      <c r="G10" s="171"/>
      <c r="H10" s="172"/>
    </row>
    <row r="11" spans="1:8">
      <c r="A11" s="153" t="s">
        <v>553</v>
      </c>
      <c r="B11" s="158"/>
      <c r="C11" s="159"/>
      <c r="D11" s="160">
        <v>86767</v>
      </c>
      <c r="E11" s="161"/>
      <c r="F11" s="162">
        <v>271581</v>
      </c>
      <c r="G11" s="163"/>
      <c r="H11" s="164"/>
    </row>
    <row r="12" spans="1:8">
      <c r="A12" s="165"/>
      <c r="B12" s="166"/>
      <c r="C12" s="173"/>
      <c r="D12" s="168">
        <v>61463</v>
      </c>
      <c r="E12" s="169"/>
      <c r="F12" s="170">
        <v>117844</v>
      </c>
      <c r="G12" s="171"/>
      <c r="H12" s="172"/>
    </row>
    <row r="13" spans="1:8">
      <c r="A13" s="153"/>
      <c r="B13" s="158"/>
      <c r="C13" s="174"/>
      <c r="D13" s="175">
        <v>201254</v>
      </c>
      <c r="E13" s="176"/>
      <c r="F13" s="177">
        <v>293634</v>
      </c>
      <c r="G13" s="178"/>
      <c r="H13" s="164"/>
    </row>
    <row r="14" spans="1:8">
      <c r="A14" s="165"/>
      <c r="B14" s="166"/>
      <c r="C14" s="167"/>
      <c r="D14" s="168">
        <v>93559</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6.39</v>
      </c>
      <c r="C19" s="179">
        <f>ROUND(VALUE(SUBSTITUTE(実質収支比率等に係る経年分析!G$48,"▲","-")),2)</f>
        <v>6.07</v>
      </c>
      <c r="D19" s="179">
        <f>ROUND(VALUE(SUBSTITUTE(実質収支比率等に係る経年分析!H$48,"▲","-")),2)</f>
        <v>7.41</v>
      </c>
      <c r="E19" s="179">
        <f>ROUND(VALUE(SUBSTITUTE(実質収支比率等に係る経年分析!I$48,"▲","-")),2)</f>
        <v>6.13</v>
      </c>
      <c r="F19" s="179">
        <f>ROUND(VALUE(SUBSTITUTE(実質収支比率等に係る経年分析!J$48,"▲","-")),2)</f>
        <v>5.46</v>
      </c>
    </row>
    <row r="20" spans="1:11">
      <c r="A20" s="179" t="s">
        <v>55</v>
      </c>
      <c r="B20" s="179">
        <f>ROUND(VALUE(SUBSTITUTE(実質収支比率等に係る経年分析!F$47,"▲","-")),2)</f>
        <v>52.68</v>
      </c>
      <c r="C20" s="179">
        <f>ROUND(VALUE(SUBSTITUTE(実質収支比率等に係る経年分析!G$47,"▲","-")),2)</f>
        <v>51.09</v>
      </c>
      <c r="D20" s="179">
        <f>ROUND(VALUE(SUBSTITUTE(実質収支比率等に係る経年分析!H$47,"▲","-")),2)</f>
        <v>54.59</v>
      </c>
      <c r="E20" s="179">
        <f>ROUND(VALUE(SUBSTITUTE(実質収支比率等に係る経年分析!I$47,"▲","-")),2)</f>
        <v>38.17</v>
      </c>
      <c r="F20" s="179">
        <f>ROUND(VALUE(SUBSTITUTE(実質収支比率等に係る経年分析!J$47,"▲","-")),2)</f>
        <v>50.99</v>
      </c>
    </row>
    <row r="21" spans="1:11">
      <c r="A21" s="179" t="s">
        <v>56</v>
      </c>
      <c r="B21" s="179">
        <f>IF(ISNUMBER(VALUE(SUBSTITUTE(実質収支比率等に係る経年分析!F$49,"▲","-"))),ROUND(VALUE(SUBSTITUTE(実質収支比率等に係る経年分析!F$49,"▲","-")),2),NA())</f>
        <v>10.38</v>
      </c>
      <c r="C21" s="179">
        <f>IF(ISNUMBER(VALUE(SUBSTITUTE(実質収支比率等に係る経年分析!G$49,"▲","-"))),ROUND(VALUE(SUBSTITUTE(実質収支比率等に係る経年分析!G$49,"▲","-")),2),NA())</f>
        <v>3.35</v>
      </c>
      <c r="D21" s="179">
        <f>IF(ISNUMBER(VALUE(SUBSTITUTE(実質収支比率等に係る経年分析!H$49,"▲","-"))),ROUND(VALUE(SUBSTITUTE(実質収支比率等に係る経年分析!H$49,"▲","-")),2),NA())</f>
        <v>6.85</v>
      </c>
      <c r="E21" s="179">
        <f>IF(ISNUMBER(VALUE(SUBSTITUTE(実質収支比率等に係る経年分析!I$49,"▲","-"))),ROUND(VALUE(SUBSTITUTE(実質収支比率等に係る経年分析!I$49,"▲","-")),2),NA())</f>
        <v>12.09</v>
      </c>
      <c r="F21" s="179">
        <f>IF(ISNUMBER(VALUE(SUBSTITUTE(実質収支比率等に係る経年分析!J$49,"▲","-"))),ROUND(VALUE(SUBSTITUTE(実質収支比率等に係る経年分析!J$49,"▲","-")),2),NA())</f>
        <v>35.840000000000003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あさひプライムスキー場事業特別会計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朝日村国民健康保険特別会計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2.92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朝日村介護保険特別会計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0.14000000000000001</v>
      </c>
    </row>
    <row r="34" spans="1:16">
      <c r="A34" s="180" t="str">
        <f>IF(連結実質赤字比率に係る赤字・黒字の構成分析!C$36="",NA(),連結実質赤字比率に係る赤字・黒字の構成分析!C$36)</f>
        <v>朝日村下水道特別会計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1.23</v>
      </c>
    </row>
    <row r="35" spans="1:16">
      <c r="A35" s="180" t="str">
        <f>IF(連結実質赤字比率に係る赤字・黒字の構成分析!C$35="",NA(),連結実質赤字比率に係る赤字・黒字の構成分析!C$35)</f>
        <v>朝日村水道特別会計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0.28999999999999998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1.29</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436</v>
      </c>
      <c r="E42" s="181"/>
      <c r="F42" s="181"/>
      <c r="G42" s="181">
        <f>'実質公債費比率（分子）の構造'!L$52</f>
        <v>431</v>
      </c>
      <c r="H42" s="181"/>
      <c r="I42" s="181"/>
      <c r="J42" s="181">
        <f>'実質公債費比率（分子）の構造'!M$52</f>
        <v>430</v>
      </c>
      <c r="K42" s="181"/>
      <c r="L42" s="181"/>
      <c r="M42" s="181">
        <f>'実質公債費比率（分子）の構造'!N$52</f>
        <v>430</v>
      </c>
      <c r="N42" s="181"/>
      <c r="O42" s="181"/>
      <c r="P42" s="181">
        <f>'実質公債費比率（分子）の構造'!O$52</f>
        <v>422</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25</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c r="A45" s="181" t="s">
        <v>66</v>
      </c>
      <c r="B45" s="181">
        <f>'実質公債費比率（分子）の構造'!K$49</f>
        <v>33</v>
      </c>
      <c r="C45" s="181"/>
      <c r="D45" s="181"/>
      <c r="E45" s="181">
        <f>'実質公債費比率（分子）の構造'!L$49</f>
        <v>33</v>
      </c>
      <c r="F45" s="181"/>
      <c r="G45" s="181"/>
      <c r="H45" s="181">
        <f>'実質公債費比率（分子）の構造'!M$49</f>
        <v>33</v>
      </c>
      <c r="I45" s="181"/>
      <c r="J45" s="181"/>
      <c r="K45" s="181">
        <f>'実質公債費比率（分子）の構造'!N$49</f>
        <v>32</v>
      </c>
      <c r="L45" s="181"/>
      <c r="M45" s="181"/>
      <c r="N45" s="181">
        <f>'実質公債費比率（分子）の構造'!O$49</f>
        <v>22</v>
      </c>
      <c r="O45" s="181"/>
      <c r="P45" s="181"/>
    </row>
    <row r="46" spans="1:16">
      <c r="A46" s="181" t="s">
        <v>67</v>
      </c>
      <c r="B46" s="181">
        <f>'実質公債費比率（分子）の構造'!K$48</f>
        <v>280</v>
      </c>
      <c r="C46" s="181"/>
      <c r="D46" s="181"/>
      <c r="E46" s="181">
        <f>'実質公債費比率（分子）の構造'!L$48</f>
        <v>289</v>
      </c>
      <c r="F46" s="181"/>
      <c r="G46" s="181"/>
      <c r="H46" s="181">
        <f>'実質公債費比率（分子）の構造'!M$48</f>
        <v>296</v>
      </c>
      <c r="I46" s="181"/>
      <c r="J46" s="181"/>
      <c r="K46" s="181">
        <f>'実質公債費比率（分子）の構造'!N$48</f>
        <v>286</v>
      </c>
      <c r="L46" s="181"/>
      <c r="M46" s="181"/>
      <c r="N46" s="181">
        <f>'実質公債費比率（分子）の構造'!O$48</f>
        <v>318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219</v>
      </c>
      <c r="C49" s="181"/>
      <c r="D49" s="181"/>
      <c r="E49" s="181">
        <f>'実質公債費比率（分子）の構造'!L$45</f>
        <v>223</v>
      </c>
      <c r="F49" s="181"/>
      <c r="G49" s="181"/>
      <c r="H49" s="181">
        <f>'実質公債費比率（分子）の構造'!M$45</f>
        <v>229</v>
      </c>
      <c r="I49" s="181"/>
      <c r="J49" s="181"/>
      <c r="K49" s="181">
        <f>'実質公債費比率（分子）の構造'!N$45</f>
        <v>244</v>
      </c>
      <c r="L49" s="181"/>
      <c r="M49" s="181"/>
      <c r="N49" s="181">
        <f>'実質公債費比率（分子）の構造'!O$45</f>
        <v>217</v>
      </c>
      <c r="O49" s="181"/>
      <c r="P49" s="181"/>
    </row>
    <row r="50" spans="1:16">
      <c r="A50" s="181" t="s">
        <v>71</v>
      </c>
      <c r="B50" s="181" t="e">
        <f>NA()</f>
        <v>#N/A</v>
      </c>
      <c r="C50" s="181">
        <f>IF(ISNUMBER('実質公債費比率（分子）の構造'!K$53),'実質公債費比率（分子）の構造'!K$53,NA())</f>
        <v>121</v>
      </c>
      <c r="D50" s="181" t="e">
        <f>NA()</f>
        <v>#N/A</v>
      </c>
      <c r="E50" s="181" t="e">
        <f>NA()</f>
        <v>#N/A</v>
      </c>
      <c r="F50" s="181">
        <f>IF(ISNUMBER('実質公債費比率（分子）の構造'!L$53),'実質公債費比率（分子）の構造'!L$53,NA())</f>
        <v>114</v>
      </c>
      <c r="G50" s="181" t="e">
        <f>NA()</f>
        <v>#N/A</v>
      </c>
      <c r="H50" s="181" t="e">
        <f>NA()</f>
        <v>#N/A</v>
      </c>
      <c r="I50" s="181">
        <f>IF(ISNUMBER('実質公債費比率（分子）の構造'!M$53),'実質公債費比率（分子）の構造'!M$53,NA())</f>
        <v>128</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135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3870</v>
      </c>
      <c r="E56" s="180"/>
      <c r="F56" s="180"/>
      <c r="G56" s="180">
        <f>'将来負担比率（分子）の構造'!J$52</f>
        <v>3693</v>
      </c>
      <c r="H56" s="180"/>
      <c r="I56" s="180"/>
      <c r="J56" s="180">
        <f>'将来負担比率（分子）の構造'!K$52</f>
        <v>3792</v>
      </c>
      <c r="K56" s="180"/>
      <c r="L56" s="180"/>
      <c r="M56" s="180">
        <f>'将来負担比率（分子）の構造'!L$52</f>
        <v>3752</v>
      </c>
      <c r="N56" s="180"/>
      <c r="O56" s="180"/>
      <c r="P56" s="180">
        <f>'将来負担比率（分子）の構造'!M$52</f>
        <v>3648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3079</v>
      </c>
      <c r="E58" s="180"/>
      <c r="F58" s="180"/>
      <c r="G58" s="180">
        <f>'将来負担比率（分子）の構造'!J$50</f>
        <v>3068</v>
      </c>
      <c r="H58" s="180"/>
      <c r="I58" s="180"/>
      <c r="J58" s="180">
        <f>'将来負担比率（分子）の構造'!K$50</f>
        <v>3238</v>
      </c>
      <c r="K58" s="180"/>
      <c r="L58" s="180"/>
      <c r="M58" s="180">
        <f>'将来負担比率（分子）の構造'!L$50</f>
        <v>2269</v>
      </c>
      <c r="N58" s="180"/>
      <c r="O58" s="180"/>
      <c r="P58" s="180">
        <f>'将来負担比率（分子）の構造'!M$50</f>
        <v>2051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473</v>
      </c>
      <c r="C62" s="180"/>
      <c r="D62" s="180"/>
      <c r="E62" s="180">
        <f>'将来負担比率（分子）の構造'!J$45</f>
        <v>464</v>
      </c>
      <c r="F62" s="180"/>
      <c r="G62" s="180"/>
      <c r="H62" s="180">
        <f>'将来負担比率（分子）の構造'!K$45</f>
        <v>458</v>
      </c>
      <c r="I62" s="180"/>
      <c r="J62" s="180"/>
      <c r="K62" s="180">
        <f>'将来負担比率（分子）の構造'!L$45</f>
        <v>461</v>
      </c>
      <c r="L62" s="180"/>
      <c r="M62" s="180"/>
      <c r="N62" s="180">
        <f>'将来負担比率（分子）の構造'!M$45</f>
        <v>439</v>
      </c>
      <c r="O62" s="180"/>
      <c r="P62" s="180"/>
    </row>
    <row r="63" spans="1:16">
      <c r="A63" s="180" t="s">
        <v>34</v>
      </c>
      <c r="B63" s="180">
        <f>'将来負担比率（分子）の構造'!I$44</f>
        <v>186</v>
      </c>
      <c r="C63" s="180"/>
      <c r="D63" s="180"/>
      <c r="E63" s="180">
        <f>'将来負担比率（分子）の構造'!J$44</f>
        <v>151</v>
      </c>
      <c r="F63" s="180"/>
      <c r="G63" s="180"/>
      <c r="H63" s="180">
        <f>'将来負担比率（分子）の構造'!K$44</f>
        <v>120</v>
      </c>
      <c r="I63" s="180"/>
      <c r="J63" s="180"/>
      <c r="K63" s="180">
        <f>'将来負担比率（分子）の構造'!L$44</f>
        <v>93</v>
      </c>
      <c r="L63" s="180"/>
      <c r="M63" s="180"/>
      <c r="N63" s="180">
        <f>'将来負担比率（分子）の構造'!M$44</f>
        <v>96</v>
      </c>
      <c r="O63" s="180"/>
      <c r="P63" s="180"/>
    </row>
    <row r="64" spans="1:16">
      <c r="A64" s="180" t="s">
        <v>33</v>
      </c>
      <c r="B64" s="180">
        <f>'将来負担比率（分子）の構造'!I$43</f>
        <v>2515</v>
      </c>
      <c r="C64" s="180"/>
      <c r="D64" s="180"/>
      <c r="E64" s="180">
        <f>'将来負担比率（分子）の構造'!J$43</f>
        <v>2409</v>
      </c>
      <c r="F64" s="180"/>
      <c r="G64" s="180"/>
      <c r="H64" s="180">
        <f>'将来負担比率（分子）の構造'!K$43</f>
        <v>2252</v>
      </c>
      <c r="I64" s="180"/>
      <c r="J64" s="180"/>
      <c r="K64" s="180">
        <f>'将来負担比率（分子）の構造'!L$43</f>
        <v>2053</v>
      </c>
      <c r="L64" s="180"/>
      <c r="M64" s="180"/>
      <c r="N64" s="180">
        <f>'将来負担比率（分子）の構造'!M$43</f>
        <v>1908</v>
      </c>
      <c r="O64" s="180"/>
      <c r="P64" s="180"/>
    </row>
    <row r="65" spans="1:16">
      <c r="A65" s="180" t="s">
        <v>32</v>
      </c>
      <c r="B65" s="180">
        <f>'将来負担比率（分子）の構造'!I$42</f>
        <v>1</v>
      </c>
      <c r="C65" s="180"/>
      <c r="D65" s="180"/>
      <c r="E65" s="180">
        <f>'将来負担比率（分子）の構造'!J$42</f>
        <v>1</v>
      </c>
      <c r="F65" s="180"/>
      <c r="G65" s="180"/>
      <c r="H65" s="180">
        <f>'将来負担比率（分子）の構造'!K$42</f>
        <v>0</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2209</v>
      </c>
      <c r="C66" s="180"/>
      <c r="D66" s="180"/>
      <c r="E66" s="180">
        <f>'将来負担比率（分子）の構造'!J$41</f>
        <v>2375</v>
      </c>
      <c r="F66" s="180"/>
      <c r="G66" s="180"/>
      <c r="H66" s="180">
        <f>'将来負担比率（分子）の構造'!K$41</f>
        <v>2337</v>
      </c>
      <c r="I66" s="180"/>
      <c r="J66" s="180"/>
      <c r="K66" s="180">
        <f>'将来負担比率（分子）の構造'!L$41</f>
        <v>2191</v>
      </c>
      <c r="L66" s="180"/>
      <c r="M66" s="180"/>
      <c r="N66" s="180">
        <f>'将来負担比率（分子）の構造'!M$41</f>
        <v>1765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1186</v>
      </c>
      <c r="C72" s="184">
        <f>基金残高に係る経年分析!G55</f>
        <v>825</v>
      </c>
      <c r="D72" s="184">
        <f>基金残高に係る経年分析!H55</f>
        <v>1103</v>
      </c>
    </row>
    <row r="73" spans="1:16">
      <c r="A73" s="183" t="s">
        <v>78</v>
      </c>
      <c r="B73" s="184">
        <f>基金残高に係る経年分析!F56</f>
        <v>0</v>
      </c>
      <c r="C73" s="184">
        <f>基金残高に係る経年分析!G56</f>
        <v>0</v>
      </c>
      <c r="D73" s="184">
        <f>基金残高に係る経年分析!H56</f>
        <v>0</v>
      </c>
    </row>
    <row r="74" spans="1:16">
      <c r="A74" s="183" t="s">
        <v>79</v>
      </c>
      <c r="B74" s="184">
        <f>基金残高に係る経年分析!F57</f>
        <v>1871</v>
      </c>
      <c r="C74" s="184">
        <f>基金残高に係る経年分析!G57</f>
        <v>1255</v>
      </c>
      <c r="D74" s="184">
        <f>基金残高に係る経年分析!H57</f>
        <v>775</v>
      </c>
    </row>
  </sheetData>
  <sheetProtection algorithmName="SHA-512" hashValue="jyI4SHJrk+GR53KE5DM6n14N413cpqirOPuS2eRTM1JL8EMY5DnaY4VrPm0itPrgOg78ORKpoSmPhtrtncJsjw==" saltValue="8BZce1J11LHWc2Q1nouu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2020-02-10T04:01:25Z</dcterms:created>
  <dcterms:modified xsi:type="dcterms:W3CDTF">2020-03-09T07:02:29Z</dcterms:modified>
  <cp:category/>
</cp:coreProperties>
</file>