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02_企画財政課\R3.5.12copy\共有１内\140企画財政担当\財政担当フォルダ\04_照会文書\R3照会文書\03_調査\R4.2.25_（長野県）【38(火)15時〆】令和２年度財政状況資料集の作成及び提出について（依頼）（市町村分）\【財政状況資料集】_204510_朝日村_2020\"/>
    </mc:Choice>
  </mc:AlternateContent>
  <xr:revisionPtr revIDLastSave="0" documentId="13_ncr:1_{897761FA-AFEB-448C-B7EB-C199E3967948}" xr6:coauthVersionLast="45" xr6:coauthVersionMax="45" xr10:uidLastSave="{00000000-0000-0000-0000-000000000000}"/>
  <bookViews>
    <workbookView xWindow="28680" yWindow="-120" windowWidth="20730" windowHeight="11160" firstSheet="9"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<sst xmlns="http://schemas.openxmlformats.org/spreadsheetml/2006/main" count="1117" uniqueCount="595">
  <si>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</si>
  <si>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</si>
  <si>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</si>
  <si>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</si>
  <si>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</si>
  <si>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</si>
  <si>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</si>
  <si>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</si>
  <si>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</si>
  <si>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</si>
  <si>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</si>
  <si>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</si>
  <si>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</si>
  <si>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</si>
  <si>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</si>
  <si>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</si>
  <si>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</si>
  <si>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</si>
  <si>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</si>
  <si>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</si>
  <si>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</si>
  <si>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</si>
  <si>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</si>
  <si>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</si>
  <si>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</si>
  <si>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</si>
  <si>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</si>
  <si>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</si>
  <si>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</si>
  <si>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</si>
  <si>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</si>
  <si>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</si>
  <si>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</si>
  <si>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</si>
  <si>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</si>
  <si>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</si>
  <si>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</si>
  <si>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</si>
  <si>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</si>
  <si>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</si>
  <si>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</si>
  <si>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</si>
  <si>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</si>
  <si>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</si>
  <si>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</si>
  <si>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</si>
  <si>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</si>
  <si>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</si>
  <si>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</si>
  <si>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</si>
  <si>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</si>
  <si>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</si>
  <si>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</si>
  <si>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</si>
  <si>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</si>
  <si>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</si>
  <si>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</si>
  <si>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</si>
  <si>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</si>
  <si>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</si>
  <si>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</si>
  <si>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</si>
  <si>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</si>
  <si>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</si>
  <si>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</si>
  <si>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</si>
  <si>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</si>
  <si>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</si>
  <si>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</si>
  <si>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</si>
  <si>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</si>
  <si>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</si>
  <si>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</si>
  <si>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</si>
  <si>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</si>
  <si>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</si>
  <si>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</si>
  <si>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</si>
  <si>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</si>
  <si>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</si>
  <si>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</si>
  <si>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</si>
  <si>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</si>
  <si>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</si>
  <si>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</si>
  <si>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</si>
  <si>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</si>
  <si>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</si>
  <si>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</si>
  <si>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</si>
  <si>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</si>
  <si>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</si>
  <si>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</si>
  <si>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</si>
  <si>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</si>
  <si>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</si>
  <si>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</si>
  <si>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</si>
  <si>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</si>
  <si>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</si>
  <si>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</si>
  <si>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</si>
  <si>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</si>
  <si>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</si>
  <si>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</si>
  <si>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</si>
  <si>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</si>
  <si>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</si>
  <si>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</si>
  <si>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</si>
  <si>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</si>
  <si>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</si>
  <si>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</si>
  <si>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</si>
  <si>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</si>
  <si>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</si>
  <si>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</si>
  <si>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</si>
  <si>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</si>
  <si>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</si>
  <si>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</si>
  <si>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</si>
  <si>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</si>
  <si>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</si>
  <si>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</si>
  <si>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</si>
  <si>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</si>
  <si>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</si>
  <si>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</si>
  <si>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</si>
  <si>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</si>
  <si>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</si>
  <si>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</si>
  <si>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</si>
  <si>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</si>
  <si>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</si>
  <si>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</si>
  <si>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</si>
  <si>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</si>
  <si>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</si>
  <si>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</si>
  <si>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</si>
  <si>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</si>
  <si>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</si>
  <si>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</si>
  <si>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</si>
  <si>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</si>
  <si>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</si>
  <si>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</si>
  <si>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</si>
  <si>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</si>
  <si>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</si>
  <si>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</si>
  <si>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</si>
  <si>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</si>
  <si>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</si>
  <si>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</si>
  <si>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</si>
  <si>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</si>
  <si>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</si>
  <si>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</si>
  <si>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</si>
  <si>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</si>
  <si>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</si>
  <si>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</si>
  <si>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</si>
  <si>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</si>
  <si>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</si>
  <si>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</si>
  <si>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</si>
  <si>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</si>
  <si>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</si>
  <si>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</si>
  <si>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</si>
  <si>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</si>
  <si>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</si>
  <si>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</si>
  <si>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</si>
  <si>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</si>
  <si>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</si>
  <si>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</si>
  <si>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</si>
  <si>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</si>
  <si>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</si>
  <si>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</si>
  <si>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</si>
  <si>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</si>
  <si>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</si>
  <si>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</si>
  <si>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</si>
  <si>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</si>
  <si>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</si>
  <si>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</si>
  <si>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</si>
  <si>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</si>
  <si>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</si>
  <si>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</si>
  <si>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</si>
  <si>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</si>
  <si>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</si>
  <si>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</si>
  <si>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</si>
  <si>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</si>
  <si>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</si>
  <si>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</si>
  <si>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</si>
  <si>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</si>
  <si>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</si>
  <si>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</si>
  <si>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</si>
  <si>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</si>
  <si>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</si>
  <si>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長野県朝日村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</si>
  <si>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</si>
  <si>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</si>
  <si>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</si>
  <si>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</si>
  <si>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</si>
  <si>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</si>
  <si>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</si>
  <si>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</si>
  <si>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</si>
  <si>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</si>
  <si>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</si>
  <si>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</si>
  <si>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</si>
  <si>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</si>
  <si>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</si>
  <si>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</si>
  <si>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</si>
  <si>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</si>
  <si>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</si>
  <si>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</si>
  <si>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</si>
  <si>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</si>
  <si>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</si>
  <si>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</si>
  <si>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</si>
  <si>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</si>
  <si>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</si>
  <si>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</si>
  <si>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</si>
  <si>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</si>
  <si>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</si>
  <si>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</si>
  <si>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</si>
  <si>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</si>
  <si>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</si>
  <si>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</si>
  <si>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</si>
  <si>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</si>
  <si>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</si>
  <si>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</si>
  <si>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</si>
  <si>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</si>
  <si>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</si>
  <si>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</si>
  <si>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</si>
  <si>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</si>
  <si>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</si>
  <si>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</si>
  <si>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</si>
  <si>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</si>
  <si>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</si>
  <si>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</si>
  <si>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</si>
  <si>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</si>
  <si>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</si>
  <si>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</si>
  <si>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</si>
  <si>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</si>
  <si>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</si>
  <si>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</si>
  <si>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</si>
  <si>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</si>
  <si>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</si>
  <si>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</si>
  <si>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</si>
  <si>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</si>
  <si>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</si>
  <si>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</si>
  <si>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</si>
  <si>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</si>
  <si>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</si>
  <si>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</si>
  <si>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</si>
  <si>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</si>
  <si>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</si>
  <si>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</si>
  <si>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</si>
  <si>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</si>
  <si>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</si>
  <si>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</si>
  <si>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</si>
  <si>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</si>
  <si>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</si>
  <si>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</si>
  <si>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</si>
  <si>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</si>
  <si>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</si>
  <si>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</si>
  <si>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</si>
  <si>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</si>
  <si>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</si>
  <si>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</si>
  <si>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</si>
  <si>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</si>
  <si>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</si>
  <si>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</si>
  <si>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</si>
  <si>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</si>
  <si>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</si>
  <si>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</si>
  <si>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</si>
  <si>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</si>
  <si>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</si>
  <si>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</si>
  <si>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</si>
  <si>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</si>
  <si>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</si>
  <si>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</si>
  <si>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</si>
  <si>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</si>
  <si>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</si>
  <si>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</si>
  <si>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</si>
  <si>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</si>
  <si>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</si>
  <si>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</si>
  <si>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</si>
  <si>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</si>
  <si>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</si>
  <si>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</si>
  <si>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</si>
  <si>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</si>
  <si>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</si>
  <si>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</si>
  <si>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</si>
  <si>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</si>
  <si>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</si>
  <si>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</si>
  <si>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</si>
  <si>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</si>
  <si>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</si>
  <si>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</si>
  <si>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</si>
  <si>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</si>
  <si>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</si>
  <si>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</si>
  <si>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</si>
  <si>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</si>
  <si>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</si>
  <si>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</si>
  <si>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</si>
  <si>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</si>
  <si>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</si>
  <si>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</si>
  <si>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</si>
  <si>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</si>
  <si>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</si>
  <si>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</si>
  <si>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</si>
  <si>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</si>
  <si>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</si>
  <si>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</si>
  <si>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</si>
  <si>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</si>
  <si>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長野県朝日村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</si>
  <si>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</si>
  <si>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</si>
  <si>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</si>
  <si>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</si>
  <si>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</si>
  <si>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</si>
  <si>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</si>
  <si>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</si>
  <si>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</si>
  <si>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</si>
  <si>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</si>
  <si>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</si>
  <si>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</si>
  <si>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</si>
  <si>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</si>
  <si>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</si>
  <si>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</si>
  <si>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</si>
  <si>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</si>
  <si>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</si>
  <si>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</si>
  <si>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</si>
  <si>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</si>
  <si>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</si>
  <si>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</si>
  <si>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</si>
  <si>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</si>
  <si>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</si>
  <si>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</si>
  <si>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</si>
  <si>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</si>
  <si>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</si>
  <si>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</si>
  <si>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</si>
  <si>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</si>
  <si>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</si>
  <si>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</si>
  <si>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t>
    <phoneticPr fontId="5"/>
  </si>
  <si>
    <t>朝日村簡易水道事業会計</t>
    <phoneticPr fontId="5"/>
  </si>
  <si>
    <t>法適用企業</t>
    <phoneticPr fontId="5"/>
  </si>
  <si>
    <t>朝日村下水道事業会計</t>
    <phoneticPr fontId="5"/>
  </si>
  <si>
    <t>あさひプライムスキー場事業特別会計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</si>
  <si>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</si>
  <si>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</si>
  <si>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</si>
  <si>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</si>
  <si>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</si>
  <si>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</si>
  <si>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</si>
  <si>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</si>
  <si>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</si>
  <si>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</si>
  <si>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</si>
  <si>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</si>
  <si>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</si>
  <si>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</si>
  <si>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</si>
  <si>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</si>
  <si>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</si>
  <si>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</si>
  <si>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</si>
  <si>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</si>
  <si>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</si>
  <si>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</si>
  <si>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</si>
  <si>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</si>
  <si>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</si>
  <si>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</si>
  <si>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</si>
  <si>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</si>
  <si>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</si>
  <si>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</si>
  <si>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</si>
  <si>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</si>
  <si>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</si>
  <si>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</si>
  <si>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</si>
  <si>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</si>
  <si>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</si>
  <si>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</si>
  <si>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</si>
  <si>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</si>
  <si>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</si>
  <si>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</si>
  <si>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</si>
  <si>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</si>
  <si>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</si>
  <si>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</si>
  <si>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</si>
  <si>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</si>
  <si>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</si>
  <si>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</si>
  <si>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</si>
  <si>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</si>
  <si>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</si>
  <si>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</si>
  <si>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</si>
  <si>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</si>
  <si>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</si>
  <si>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</si>
  <si>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</si>
  <si>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</si>
  <si>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</si>
  <si>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</si>
  <si>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</si>
  <si>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</si>
  <si>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</si>
  <si>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</si>
  <si>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</si>
  <si>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朝日村下水道事業会計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</si>
  <si>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</si>
  <si>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</si>
  <si>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</si>
  <si>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朝日村簡易水道事業会計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</si>
  <si>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</si>
  <si>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あさひプライムスキー場事業特別会計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</si>
  <si>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</si>
  <si>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</si>
  <si>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</si>
  <si>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</si>
  <si>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</si>
  <si>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</si>
  <si>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</si>
  <si>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</si>
  <si>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</si>
  <si>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</si>
  <si>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</si>
  <si>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</si>
  <si>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</si>
  <si>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</si>
  <si>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</si>
  <si>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</si>
  <si>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</si>
  <si>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</si>
  <si>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</si>
  <si>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</si>
  <si>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</si>
  <si>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</si>
  <si>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</si>
  <si>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</si>
  <si>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</si>
  <si>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</si>
  <si>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</si>
  <si>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</si>
  <si>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</si>
  <si>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</si>
  <si>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</si>
  <si>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</si>
  <si>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</si>
  <si>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</si>
  <si>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</si>
  <si>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</si>
  <si>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</si>
  <si>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</si>
  <si>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</si>
  <si>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</si>
  <si>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</si>
  <si>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</si>
  <si>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</si>
  <si>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</si>
  <si>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</si>
  <si>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</si>
  <si>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</si>
  <si>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</si>
  <si>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</si>
  <si>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</si>
  <si>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</si>
  <si>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</si>
  <si>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</si>
  <si>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</si>
  <si>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</si>
  <si>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</si>
  <si>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</si>
  <si>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</si>
  <si>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</si>
  <si>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</si>
  <si>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</si>
  <si>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</si>
  <si>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</si>
  <si>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</si>
  <si>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</si>
  <si>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</si>
  <si>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</si>
  <si>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</si>
  <si>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</si>
  <si>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</si>
  <si>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</si>
  <si>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</si>
  <si>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</si>
  <si>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</si>
  <si>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</si>
  <si>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</si>
  <si>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</si>
  <si>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</si>
  <si>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</si>
  <si>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</si>
  <si>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</si>
  <si>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</si>
  <si>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</si>
  <si>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</si>
  <si>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</si>
  <si>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朝日村下水道事業会計</t>
  </si>
  <si>
    <t>一般会計</t>
  </si>
  <si>
    <t>朝日村簡易水道事業会計</t>
  </si>
  <si>
    <t>朝日村介護保険特別会計</t>
  </si>
  <si>
    <t>朝日村国民健康保険特別会計</t>
  </si>
  <si>
    <t>後期高齢者医療特別会計</t>
  </si>
  <si>
    <t>あさひプライムスキー場事業特別会計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</si>
  <si>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</si>
  <si>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</si>
  <si>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</si>
  <si>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</si>
  <si>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</si>
  <si>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</si>
  <si>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</si>
  <si>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</si>
  <si>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</si>
  <si>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</si>
  <si>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朝日村土地開発公社</t>
    <phoneticPr fontId="2"/>
  </si>
  <si>
    <t>保健福祉基金</t>
    <phoneticPr fontId="5"/>
  </si>
  <si>
    <t>文教施設整備基金</t>
    <phoneticPr fontId="5"/>
  </si>
  <si>
    <t>-</t>
    <phoneticPr fontId="2"/>
  </si>
  <si>
    <t>-</t>
    <phoneticPr fontId="2"/>
  </si>
  <si>
    <t>西洗馬生産森林組合育成基金</t>
  </si>
  <si>
    <t>三区生産森林組合育成基金</t>
  </si>
  <si>
    <t>ふるさと応援基金</t>
    <rPh sb="4" eb="6">
      <t>オウエン</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</si>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</sst>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4ED3-42C1-8368-36F5FD8BF1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155972</c:v>
                </c:pt>
                <c:pt idx="1">
                  <c:v>334569</c:v>
                </c:pt>
                <c:pt idx="2">
                  <c:v>86767</c:v>
                </c:pt>
                <c:pt idx="3">
                  <c:v>78986</c:v>
                </c:pt>
                <c:pt idx="4">
                  <c:v>156541</c:v>
                </c:pt>
              </c:numCache>
            </c:numRef>
          </c:val>
          <c:smooth val="0"/>
          <c:extLst>
            <c:ext xmlns:c16="http://schemas.microsoft.com/office/drawing/2014/chart" uri="{C3380CC4-5D6E-409C-BE32-E72D297353CC}">
              <c16:uniqueId val="{00000001-4ED3-42C1-8368-36F5FD8BF1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7.41</c:v>
                </c:pt>
                <c:pt idx="1">
                  <c:v>6.13</c:v>
                </c:pt>
                <c:pt idx="2">
                  <c:v>5.46</c:v>
                </c:pt>
                <c:pt idx="3">
                  <c:v>5.67</c:v>
                </c:pt>
                <c:pt idx="4">
                  <c:v>4.4400000000000004</c:v>
                </c:pt>
              </c:numCache>
            </c:numRef>
          </c:val>
          <c:extLst>
            <c:ext xmlns:c16="http://schemas.microsoft.com/office/drawing/2014/chart" uri="{C3380CC4-5D6E-409C-BE32-E72D297353CC}">
              <c16:uniqueId val="{00000000-710C-41C5-9D81-AD367B58B3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54.59</c:v>
                </c:pt>
                <c:pt idx="1">
                  <c:v>38.17</c:v>
                </c:pt>
                <c:pt idx="2">
                  <c:v>50.99</c:v>
                </c:pt>
                <c:pt idx="3">
                  <c:v>65.47</c:v>
                </c:pt>
                <c:pt idx="4">
                  <c:v>73.260000000000005</c:v>
                </c:pt>
              </c:numCache>
            </c:numRef>
          </c:val>
          <c:extLst>
            <c:ext xmlns:c16="http://schemas.microsoft.com/office/drawing/2014/chart" uri="{C3380CC4-5D6E-409C-BE32-E72D297353CC}">
              <c16:uniqueId val="{00000001-710C-41C5-9D81-AD367B58B3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6.85</c:v>
                </c:pt>
                <c:pt idx="1">
                  <c:v>12.09</c:v>
                </c:pt>
                <c:pt idx="2">
                  <c:v>35.840000000000003</c:v>
                </c:pt>
                <c:pt idx="3">
                  <c:v>15.45</c:v>
                </c:pt>
                <c:pt idx="4">
                  <c:v>5.94</c:v>
                </c:pt>
              </c:numCache>
            </c:numRef>
          </c:val>
          <c:smooth val="0"/>
          <c:extLst>
            <c:ext xmlns:c16="http://schemas.microsoft.com/office/drawing/2014/chart" uri="{C3380CC4-5D6E-409C-BE32-E72D297353CC}">
              <c16:uniqueId val="{00000002-710C-41C5-9D81-AD367B58B3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0.74</c:v>
                </c:pt>
                <c:pt idx="2">
                  <c:v>#N/A</c:v>
                </c:pt>
                <c:pt idx="3">
                  <c:v>0.82</c:v>
                </c:pt>
                <c:pt idx="4">
                  <c:v>#N/A</c:v>
                </c:pt>
                <c:pt idx="5">
                  <c:v>2.5299999999999998</c:v>
                </c:pt>
                <c:pt idx="6">
                  <c:v>0</c:v>
                </c:pt>
                <c:pt idx="7">
                  <c:v>0</c:v>
                </c:pt>
                <c:pt idx="8">
                  <c:v>0</c:v>
                </c:pt>
                <c:pt idx="9">
                  <c:v>0</c:v>
                </c:pt>
              </c:numCache>
            </c:numRef>
          </c:val>
          <c:extLst>
            <c:ext xmlns:c16="http://schemas.microsoft.com/office/drawing/2014/chart" uri="{C3380CC4-5D6E-409C-BE32-E72D297353CC}">
              <c16:uniqueId val="{00000000-CA6E-4458-A9A0-2CA8EBF36A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6E-4458-A9A0-2CA8EBF36A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6E-4458-A9A0-2CA8EBF36A40}"/>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6E-4458-A9A0-2CA8EBF36A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A6E-4458-A9A0-2CA8EBF36A40}"/>
            </c:ext>
          </c:extLst>
        </c:ser>
        <c:ser>
          <c:idx val="5"/>
          <c:order val="5"/>
          <c:tx>
            <c:strRef>
              <c:f>データシート!$A$32</c:f>
              <c:strCache>
                <c:ptCount val="1"/>
                <c:pt idx="0">
                  <c:v>朝日村国民健康保険特別会計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c:v>
                </c:pt>
                <c:pt idx="2">
                  <c:v>#N/A</c:v>
                </c:pt>
                <c:pt idx="3">
                  <c:v>0.7</c:v>
                </c:pt>
                <c:pt idx="4">
                  <c:v>#N/A</c:v>
                </c:pt>
                <c:pt idx="5">
                  <c:v>0.09</c:v>
                </c:pt>
                <c:pt idx="6">
                  <c:v>#N/A</c:v>
                </c:pt>
                <c:pt idx="7">
                  <c:v>0.09</c:v>
                </c:pt>
                <c:pt idx="8">
                  <c:v>#N/A</c:v>
                </c:pt>
                <c:pt idx="9">
                  <c:v>0.24</c:v>
                </c:pt>
              </c:numCache>
            </c:numRef>
          </c:val>
          <c:extLst>
            <c:ext xmlns:c16="http://schemas.microsoft.com/office/drawing/2014/chart" uri="{C3380CC4-5D6E-409C-BE32-E72D297353CC}">
              <c16:uniqueId val="{00000005-CA6E-4458-A9A0-2CA8EBF36A40}"/>
            </c:ext>
          </c:extLst>
        </c:ser>
        <c:ser>
          <c:idx val="6"/>
          <c:order val="6"/>
          <c:tx>
            <c:strRef>
              <c:f>データシート!$A$33</c:f>
              <c:strCache>
                <c:ptCount val="1"/>
                <c:pt idx="0">
                  <c:v>朝日村介護保険特別会計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0.16</c:v>
                </c:pt>
                <c:pt idx="4">
                  <c:v>#N/A</c:v>
                </c:pt>
                <c:pt idx="5">
                  <c:v>0.14000000000000001</c:v>
                </c:pt>
                <c:pt idx="6">
                  <c:v>#N/A</c:v>
                </c:pt>
                <c:pt idx="7">
                  <c:v>0</c:v>
                </c:pt>
                <c:pt idx="8">
                  <c:v>#N/A</c:v>
                </c:pt>
                <c:pt idx="9">
                  <c:v>0.46</c:v>
                </c:pt>
              </c:numCache>
            </c:numRef>
          </c:val>
          <c:extLst>
            <c:ext xmlns:c16="http://schemas.microsoft.com/office/drawing/2014/chart" uri="{C3380CC4-5D6E-409C-BE32-E72D297353CC}">
              <c16:uniqueId val="{00000006-CA6E-4458-A9A0-2CA8EBF36A40}"/>
            </c:ext>
          </c:extLst>
        </c:ser>
        <c:ser>
          <c:idx val="7"/>
          <c:order val="7"/>
          <c:tx>
            <c:strRef>
              <c:f>データシート!$A$34</c:f>
              <c:strCache>
                <c:ptCount val="1"/>
                <c:pt idx="0">
                  <c:v>朝日村簡易水道事業会計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0.99</c:v>
                </c:pt>
                <c:pt idx="8">
                  <c:v>#N/A</c:v>
                </c:pt>
                <c:pt idx="9">
                  <c:v>2.14</c:v>
                </c:pt>
              </c:numCache>
            </c:numRef>
          </c:val>
          <c:extLst>
            <c:ext xmlns:c16="http://schemas.microsoft.com/office/drawing/2014/chart" uri="{C3380CC4-5D6E-409C-BE32-E72D297353CC}">
              <c16:uniqueId val="{00000007-CA6E-4458-A9A0-2CA8EBF36A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7.41</c:v>
                </c:pt>
                <c:pt idx="2">
                  <c:v>#N/A</c:v>
                </c:pt>
                <c:pt idx="3">
                  <c:v>6.12</c:v>
                </c:pt>
                <c:pt idx="4">
                  <c:v>#N/A</c:v>
                </c:pt>
                <c:pt idx="5">
                  <c:v>5.46</c:v>
                </c:pt>
                <c:pt idx="6">
                  <c:v>#N/A</c:v>
                </c:pt>
                <c:pt idx="7">
                  <c:v>5.67</c:v>
                </c:pt>
                <c:pt idx="8">
                  <c:v>#N/A</c:v>
                </c:pt>
                <c:pt idx="9">
                  <c:v>4.43</c:v>
                </c:pt>
              </c:numCache>
            </c:numRef>
          </c:val>
          <c:extLst>
            <c:ext xmlns:c16="http://schemas.microsoft.com/office/drawing/2014/chart" uri="{C3380CC4-5D6E-409C-BE32-E72D297353CC}">
              <c16:uniqueId val="{00000008-CA6E-4458-A9A0-2CA8EBF36A40}"/>
            </c:ext>
          </c:extLst>
        </c:ser>
        <c:ser>
          <c:idx val="9"/>
          <c:order val="9"/>
          <c:tx>
            <c:strRef>
              <c:f>データシート!$A$36</c:f>
              <c:strCache>
                <c:ptCount val="1"/>
                <c:pt idx="0">
                  <c:v>朝日村下水道事業会計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#N/A</c:v>
                </c:pt>
                <c:pt idx="7">
                  <c:v>3.02</c:v>
                </c:pt>
                <c:pt idx="8">
                  <c:v>#N/A</c:v>
                </c:pt>
                <c:pt idx="9">
                  <c:v>6.03</c:v>
                </c:pt>
              </c:numCache>
            </c:numRef>
          </c:val>
          <c:extLst>
            <c:ext xmlns:c16="http://schemas.microsoft.com/office/drawing/2014/chart" uri="{C3380CC4-5D6E-409C-BE32-E72D297353CC}">
              <c16:uniqueId val="{00000009-CA6E-4458-A9A0-2CA8EBF36A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430</c:v>
                </c:pt>
                <c:pt idx="5">
                  <c:v>430</c:v>
                </c:pt>
                <c:pt idx="8">
                  <c:v>422</c:v>
                </c:pt>
                <c:pt idx="11">
                  <c:v>431</c:v>
                </c:pt>
                <c:pt idx="14">
                  <c:v>349</c:v>
                </c:pt>
              </c:numCache>
            </c:numRef>
          </c:val>
          <c:extLst>
            <c:ext xmlns:c16="http://schemas.microsoft.com/office/drawing/2014/chart" uri="{C3380CC4-5D6E-409C-BE32-E72D297353CC}">
              <c16:uniqueId val="{00000000-3BEA-40B9-BCF2-9E71390DFD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EA-40B9-BCF2-9E71390DFD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EA-40B9-BCF2-9E71390DFD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33</c:v>
                </c:pt>
                <c:pt idx="3">
                  <c:v>32</c:v>
                </c:pt>
                <c:pt idx="6">
                  <c:v>22</c:v>
                </c:pt>
                <c:pt idx="9">
                  <c:v>18</c:v>
                </c:pt>
                <c:pt idx="12">
                  <c:v>10</c:v>
                </c:pt>
              </c:numCache>
            </c:numRef>
          </c:val>
          <c:extLst>
            <c:ext xmlns:c16="http://schemas.microsoft.com/office/drawing/2014/chart" uri="{C3380CC4-5D6E-409C-BE32-E72D297353CC}">
              <c16:uniqueId val="{00000003-3BEA-40B9-BCF2-9E71390DFD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296</c:v>
                </c:pt>
                <c:pt idx="3">
                  <c:v>286</c:v>
                </c:pt>
                <c:pt idx="6">
                  <c:v>318</c:v>
                </c:pt>
                <c:pt idx="9">
                  <c:v>226</c:v>
                </c:pt>
                <c:pt idx="12">
                  <c:v>233</c:v>
                </c:pt>
              </c:numCache>
            </c:numRef>
          </c:val>
          <c:extLst>
            <c:ext xmlns:c16="http://schemas.microsoft.com/office/drawing/2014/chart" uri="{C3380CC4-5D6E-409C-BE32-E72D297353CC}">
              <c16:uniqueId val="{00000004-3BEA-40B9-BCF2-9E71390DFD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EA-40B9-BCF2-9E71390DFD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EA-40B9-BCF2-9E71390DFD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229</c:v>
                </c:pt>
                <c:pt idx="3">
                  <c:v>244</c:v>
                </c:pt>
                <c:pt idx="6">
                  <c:v>217</c:v>
                </c:pt>
                <c:pt idx="9">
                  <c:v>199</c:v>
                </c:pt>
                <c:pt idx="12">
                  <c:v>224</c:v>
                </c:pt>
              </c:numCache>
            </c:numRef>
          </c:val>
          <c:extLst>
            <c:ext xmlns:c16="http://schemas.microsoft.com/office/drawing/2014/chart" uri="{C3380CC4-5D6E-409C-BE32-E72D297353CC}">
              <c16:uniqueId val="{00000007-3BEA-40B9-BCF2-9E71390DFD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128</c:v>
                </c:pt>
                <c:pt idx="2">
                  <c:v>#N/A</c:v>
                </c:pt>
                <c:pt idx="3">
                  <c:v>#N/A</c:v>
                </c:pt>
                <c:pt idx="4">
                  <c:v>132</c:v>
                </c:pt>
                <c:pt idx="5">
                  <c:v>#N/A</c:v>
                </c:pt>
                <c:pt idx="6">
                  <c:v>#N/A</c:v>
                </c:pt>
                <c:pt idx="7">
                  <c:v>135</c:v>
                </c:pt>
                <c:pt idx="8">
                  <c:v>#N/A</c:v>
                </c:pt>
                <c:pt idx="9">
                  <c:v>#N/A</c:v>
                </c:pt>
                <c:pt idx="10">
                  <c:v>12</c:v>
                </c:pt>
                <c:pt idx="11">
                  <c:v>#N/A</c:v>
                </c:pt>
                <c:pt idx="12">
                  <c:v>#N/A</c:v>
                </c:pt>
                <c:pt idx="13">
                  <c:v>118</c:v>
                </c:pt>
                <c:pt idx="14">
                  <c:v>#N/A</c:v>
                </c:pt>
              </c:numCache>
            </c:numRef>
          </c:val>
          <c:smooth val="0"/>
          <c:extLst>
            <c:ext xmlns:c16="http://schemas.microsoft.com/office/drawing/2014/chart" uri="{C3380CC4-5D6E-409C-BE32-E72D297353CC}">
              <c16:uniqueId val="{00000008-3BEA-40B9-BCF2-9E71390DFD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3792</c:v>
                </c:pt>
                <c:pt idx="5">
                  <c:v>3752</c:v>
                </c:pt>
                <c:pt idx="8">
                  <c:v>3648</c:v>
                </c:pt>
                <c:pt idx="11">
                  <c:v>3503</c:v>
                </c:pt>
                <c:pt idx="14">
                  <c:v>3676</c:v>
                </c:pt>
              </c:numCache>
            </c:numRef>
          </c:val>
          <c:extLst>
            <c:ext xmlns:c16="http://schemas.microsoft.com/office/drawing/2014/chart" uri="{C3380CC4-5D6E-409C-BE32-E72D297353CC}">
              <c16:uniqueId val="{00000000-33B3-4395-B45A-2847C2595E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3B3-4395-B45A-2847C2595E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3238</c:v>
                </c:pt>
                <c:pt idx="5">
                  <c:v>2269</c:v>
                </c:pt>
                <c:pt idx="8">
                  <c:v>2051</c:v>
                </c:pt>
                <c:pt idx="11">
                  <c:v>2350</c:v>
                </c:pt>
                <c:pt idx="14">
                  <c:v>2501</c:v>
                </c:pt>
              </c:numCache>
            </c:numRef>
          </c:val>
          <c:extLst>
            <c:ext xmlns:c16="http://schemas.microsoft.com/office/drawing/2014/chart" uri="{C3380CC4-5D6E-409C-BE32-E72D297353CC}">
              <c16:uniqueId val="{00000002-33B3-4395-B45A-2847C2595E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B3-4395-B45A-2847C2595E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B3-4395-B45A-2847C2595E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B3-4395-B45A-2847C2595E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458</c:v>
                </c:pt>
                <c:pt idx="3">
                  <c:v>461</c:v>
                </c:pt>
                <c:pt idx="6">
                  <c:v>439</c:v>
                </c:pt>
                <c:pt idx="9">
                  <c:v>436</c:v>
                </c:pt>
                <c:pt idx="12">
                  <c:v>435</c:v>
                </c:pt>
              </c:numCache>
            </c:numRef>
          </c:val>
          <c:extLst>
            <c:ext xmlns:c16="http://schemas.microsoft.com/office/drawing/2014/chart" uri="{C3380CC4-5D6E-409C-BE32-E72D297353CC}">
              <c16:uniqueId val="{00000006-33B3-4395-B45A-2847C2595E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120</c:v>
                </c:pt>
                <c:pt idx="3">
                  <c:v>93</c:v>
                </c:pt>
                <c:pt idx="6">
                  <c:v>96</c:v>
                </c:pt>
                <c:pt idx="9">
                  <c:v>74</c:v>
                </c:pt>
                <c:pt idx="12">
                  <c:v>68</c:v>
                </c:pt>
              </c:numCache>
            </c:numRef>
          </c:val>
          <c:extLst>
            <c:ext xmlns:c16="http://schemas.microsoft.com/office/drawing/2014/chart" uri="{C3380CC4-5D6E-409C-BE32-E72D297353CC}">
              <c16:uniqueId val="{00000007-33B3-4395-B45A-2847C2595E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2252</c:v>
                </c:pt>
                <c:pt idx="3">
                  <c:v>2053</c:v>
                </c:pt>
                <c:pt idx="6">
                  <c:v>1908</c:v>
                </c:pt>
                <c:pt idx="9">
                  <c:v>1638</c:v>
                </c:pt>
                <c:pt idx="12">
                  <c:v>1465</c:v>
                </c:pt>
              </c:numCache>
            </c:numRef>
          </c:val>
          <c:extLst>
            <c:ext xmlns:c16="http://schemas.microsoft.com/office/drawing/2014/chart" uri="{C3380CC4-5D6E-409C-BE32-E72D297353CC}">
              <c16:uniqueId val="{00000008-33B3-4395-B45A-2847C2595E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B3-4395-B45A-2847C2595E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2337</c:v>
                </c:pt>
                <c:pt idx="3">
                  <c:v>2191</c:v>
                </c:pt>
                <c:pt idx="6">
                  <c:v>1765</c:v>
                </c:pt>
                <c:pt idx="9">
                  <c:v>1787</c:v>
                </c:pt>
                <c:pt idx="12">
                  <c:v>2018</c:v>
                </c:pt>
              </c:numCache>
            </c:numRef>
          </c:val>
          <c:extLst>
            <c:ext xmlns:c16="http://schemas.microsoft.com/office/drawing/2014/chart" uri="{C3380CC4-5D6E-409C-BE32-E72D297353CC}">
              <c16:uniqueId val="{0000000A-33B3-4395-B45A-2847C2595E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B3-4395-B45A-2847C2595E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1103</c:v>
                </c:pt>
                <c:pt idx="1">
                  <c:v>1435</c:v>
                </c:pt>
                <c:pt idx="2">
                  <c:v>1589</c:v>
                </c:pt>
              </c:numCache>
            </c:numRef>
          </c:val>
          <c:extLst>
            <c:ext xmlns:c16="http://schemas.microsoft.com/office/drawing/2014/chart" uri="{C3380CC4-5D6E-409C-BE32-E72D297353CC}">
              <c16:uniqueId val="{00000000-83B6-4413-9C98-73ECD0920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3B6-4413-9C98-73ECD0920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775</c:v>
                </c:pt>
                <c:pt idx="1">
                  <c:v>778</c:v>
                </c:pt>
                <c:pt idx="2">
                  <c:v>786</c:v>
                </c:pt>
              </c:numCache>
            </c:numRef>
          </c:val>
          <c:extLst>
            <c:ext xmlns:c16="http://schemas.microsoft.com/office/drawing/2014/chart" uri="{C3380CC4-5D6E-409C-BE32-E72D297353CC}">
              <c16:uniqueId val="{00000002-83B6-4413-9C98-73ECD0920E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4,478
4,437
70.62
4,022,937
3,854,209
96,256
2,169,632
2,017,751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指数は前年度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ポイントの低下で</a:t>
          </a:r>
          <a:r>
            <a:rPr kumimoji="1" lang="en-US" altLang="ja-JP" sz="1100">
              <a:solidFill>
                <a:schemeClr val="dk1"/>
              </a:solidFill>
              <a:effectLst/>
              <a:latin typeface="+mn-lt"/>
              <a:ea typeface="+mn-ea"/>
              <a:cs typeface="+mn-cs"/>
            </a:rPr>
            <a:t>0.30</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ポイント上回っている。支出において</a:t>
          </a:r>
          <a:r>
            <a:rPr kumimoji="1" lang="ja-JP" altLang="en-US" sz="1100">
              <a:solidFill>
                <a:schemeClr val="dk1"/>
              </a:solidFill>
              <a:effectLst/>
              <a:latin typeface="+mn-lt"/>
              <a:ea typeface="+mn-ea"/>
              <a:cs typeface="+mn-cs"/>
            </a:rPr>
            <a:t>は消防施設および道路事業等の建設事業</a:t>
          </a:r>
          <a:r>
            <a:rPr kumimoji="1" lang="ja-JP" altLang="ja-JP" sz="1100">
              <a:solidFill>
                <a:schemeClr val="dk1"/>
              </a:solidFill>
              <a:effectLst/>
              <a:latin typeface="+mn-lt"/>
              <a:ea typeface="+mn-ea"/>
              <a:cs typeface="+mn-cs"/>
            </a:rPr>
            <a:t>が増加傾向にあ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収入においては個人・法人関係税は景気動向に左右され微減傾向にある。また、固定資産税において資産の減価償却が進み、減収の要因となっている。今後とも歳出削減によ一層努めるとともに、人口確保対策や農業基盤強化により税収の確保を図り、財政基盤の強化に努め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7758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0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7758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7758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0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19249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ポイント下降し</a:t>
          </a:r>
          <a:r>
            <a:rPr kumimoji="1" lang="en-US" altLang="ja-JP" sz="1100">
              <a:solidFill>
                <a:schemeClr val="dk1"/>
              </a:solidFill>
              <a:effectLst/>
              <a:latin typeface="+mn-lt"/>
              <a:ea typeface="+mn-ea"/>
              <a:cs typeface="+mn-cs"/>
            </a:rPr>
            <a:t>81.8%</a:t>
          </a:r>
          <a:r>
            <a:rPr kumimoji="1" lang="ja-JP" altLang="ja-JP" sz="1100">
              <a:solidFill>
                <a:schemeClr val="dk1"/>
              </a:solidFill>
              <a:effectLst/>
              <a:latin typeface="+mn-lt"/>
              <a:ea typeface="+mn-ea"/>
              <a:cs typeface="+mn-cs"/>
            </a:rPr>
            <a:t>で、類似団体と比較し</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ポイント上</a:t>
          </a:r>
          <a:r>
            <a:rPr kumimoji="1" lang="ja-JP" altLang="ja-JP" sz="1100">
              <a:solidFill>
                <a:schemeClr val="dk1"/>
              </a:solidFill>
              <a:effectLst/>
              <a:latin typeface="+mn-lt"/>
              <a:ea typeface="+mn-ea"/>
              <a:cs typeface="+mn-cs"/>
            </a:rPr>
            <a:t>回っている。他団体に比べ他会計への繰出金の比率が高く、また、</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したため、大幅にポイントが変動した。</a:t>
          </a:r>
          <a:r>
            <a:rPr kumimoji="1" lang="ja-JP" altLang="ja-JP" sz="1100">
              <a:solidFill>
                <a:schemeClr val="dk1"/>
              </a:solidFill>
              <a:effectLst/>
              <a:latin typeface="+mn-lt"/>
              <a:ea typeface="+mn-ea"/>
              <a:cs typeface="+mn-cs"/>
            </a:rPr>
            <a:t>今後、人口減少・高齢化に伴い歳入減少が見込まれる一方、扶助費の増加、公共施設の老朽対策（公債費の増加）、デジタル化による物件費の増加等の歳出増加による比率の上昇が懸念される。引き続き</a:t>
          </a:r>
          <a:r>
            <a:rPr lang="ja-JP" altLang="ja-JP" sz="1100" b="0" i="0" baseline="0">
              <a:solidFill>
                <a:schemeClr val="dk1"/>
              </a:solidFill>
              <a:effectLst/>
              <a:latin typeface="+mn-lt"/>
              <a:ea typeface="+mn-ea"/>
              <a:cs typeface="+mn-cs"/>
            </a:rPr>
            <a:t>義務的経費の削減に努め、長野県町村平均未満（令和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81.8</a:t>
          </a:r>
          <a:r>
            <a:rPr lang="ja-JP" altLang="ja-JP" sz="1100" b="0" i="0" baseline="0">
              <a:solidFill>
                <a:schemeClr val="dk1"/>
              </a:solidFill>
              <a:effectLst/>
              <a:latin typeface="+mn-lt"/>
              <a:ea typeface="+mn-ea"/>
              <a:cs typeface="+mn-cs"/>
            </a:rPr>
            <a:t>％）とする。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139156</xdr:rowOff>
    </xdr:from>
    <xdr:to>
      <xdr:col>23</xdr:col>
      <xdr:colOff>133350</xdr:colOff>
      <xdr:row>62</xdr:row>
      <xdr:rowOff>54791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426156"/>
          <a:ext cx="8382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139156</xdr:rowOff>
    </xdr:from>
    <xdr:to>
      <xdr:col>19</xdr:col>
      <xdr:colOff>133350</xdr:colOff>
      <xdr:row>61</xdr:row>
      <xdr:rowOff>5624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42615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61</xdr:row>
      <xdr:rowOff>5624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398578"/>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61</xdr:row>
      <xdr:rowOff>22860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398578"/>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3991</xdr:rowOff>
    </xdr:from>
    <xdr:to>
      <xdr:col>23</xdr:col>
      <xdr:colOff>184150</xdr:colOff>
      <xdr:row>62</xdr:row>
      <xdr:rowOff>105591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20518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88356</xdr:rowOff>
    </xdr:from>
    <xdr:to>
      <xdr:col>19</xdr:col>
      <xdr:colOff>184150</xdr:colOff>
      <xdr:row>61</xdr:row>
      <xdr:rowOff>18506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28683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126274</xdr:rowOff>
    </xdr:from>
    <xdr:to>
      <xdr:col>15</xdr:col>
      <xdr:colOff>133350</xdr:colOff>
      <xdr:row>61</xdr:row>
      <xdr:rowOff>56424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66601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a:t>
          </a:r>
          <a:r>
            <a:rPr kumimoji="1" lang="ja-JP" altLang="en-US" sz="1100">
              <a:solidFill>
                <a:schemeClr val="dk1"/>
              </a:solidFill>
              <a:effectLst/>
              <a:latin typeface="+mn-lt"/>
              <a:ea typeface="+mn-ea"/>
              <a:cs typeface="+mn-cs"/>
            </a:rPr>
            <a:t>比べ類似団体の中での順位が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位下がったものの、依然として水準としては低い状況にある</a:t>
          </a:r>
          <a:r>
            <a:rPr kumimoji="1" lang="ja-JP" altLang="ja-JP" sz="1100">
              <a:solidFill>
                <a:schemeClr val="dk1"/>
              </a:solidFill>
              <a:effectLst/>
              <a:latin typeface="+mn-lt"/>
              <a:ea typeface="+mn-ea"/>
              <a:cs typeface="+mn-cs"/>
            </a:rPr>
            <a:t>。分析にあっては類似団体の人口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4,478</a:t>
          </a:r>
          <a:r>
            <a:rPr kumimoji="1" lang="ja-JP" altLang="ja-JP" sz="1100">
              <a:solidFill>
                <a:schemeClr val="dk1"/>
              </a:solidFill>
              <a:effectLst/>
              <a:latin typeface="+mn-lt"/>
              <a:ea typeface="+mn-ea"/>
              <a:cs typeface="+mn-cs"/>
            </a:rPr>
            <a:t>人であることから人口当たりのコストが他団体より低くなっていることが想定される</a:t>
          </a:r>
          <a:r>
            <a:rPr kumimoji="1" lang="ja-JP" altLang="en-US"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近年は福祉・教育・農林商工分野への人員配置の充実や小学校等への空調設備導入による施設運用コスト、業務システム化による保守コストの増加などにより全体額は増加傾向にある。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46498</xdr:rowOff>
    </xdr:from>
    <xdr:to>
      <xdr:col>23</xdr:col>
      <xdr:colOff>133350</xdr:colOff>
      <xdr:row>89</xdr:row>
      <xdr:rowOff>43942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33948"/>
          <a:ext cx="0" cy="1369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16019</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2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43942</xdr:rowOff>
    </xdr:from>
    <xdr:to>
      <xdr:col>24</xdr:col>
      <xdr:colOff>12700</xdr:colOff>
      <xdr:row>89</xdr:row>
      <xdr:rowOff>43942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132875</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46498</xdr:rowOff>
    </xdr:from>
    <xdr:to>
      <xdr:col>24</xdr:col>
      <xdr:colOff>12700</xdr:colOff>
      <xdr:row>81</xdr:row>
      <xdr:rowOff>46498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20585</xdr:rowOff>
    </xdr:from>
    <xdr:to>
      <xdr:col>23</xdr:col>
      <xdr:colOff>133350</xdr:colOff>
      <xdr:row>81</xdr:row>
      <xdr:rowOff>47284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114800" y="13908035"/>
          <a:ext cx="8382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32546</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09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60469</xdr:rowOff>
    </xdr:from>
    <xdr:to>
      <xdr:col>23</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10426</xdr:rowOff>
    </xdr:from>
    <xdr:to>
      <xdr:col>19</xdr:col>
      <xdr:colOff>133350</xdr:colOff>
      <xdr:row>81</xdr:row>
      <xdr:rowOff>20585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3897876"/>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21130</xdr:rowOff>
    </xdr:from>
    <xdr:to>
      <xdr:col>19</xdr:col>
      <xdr:colOff>184150</xdr:colOff>
      <xdr:row>82</xdr:row>
      <xdr:rowOff>122730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08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107507</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16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4781</xdr:rowOff>
    </xdr:from>
    <xdr:to>
      <xdr:col>15</xdr:col>
      <xdr:colOff>82550</xdr:colOff>
      <xdr:row>81</xdr:row>
      <xdr:rowOff>10426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3892231"/>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11635</xdr:rowOff>
    </xdr:from>
    <xdr:to>
      <xdr:col>15</xdr:col>
      <xdr:colOff>133350</xdr:colOff>
      <xdr:row>82</xdr:row>
      <xdr:rowOff>113235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0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98012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1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2977</xdr:rowOff>
    </xdr:from>
    <xdr:to>
      <xdr:col>11</xdr:col>
      <xdr:colOff>31750</xdr:colOff>
      <xdr:row>81</xdr:row>
      <xdr:rowOff>4781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890427"/>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5921</xdr:rowOff>
    </xdr:from>
    <xdr:to>
      <xdr:col>11</xdr:col>
      <xdr:colOff>82550</xdr:colOff>
      <xdr:row>82</xdr:row>
      <xdr:rowOff>107521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0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92298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xdr:rowOff>
    </xdr:from>
    <xdr:to>
      <xdr:col>7</xdr:col>
      <xdr:colOff>31750</xdr:colOff>
      <xdr:row>82</xdr:row>
      <xdr:rowOff>101634</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5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86411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167934</xdr:rowOff>
    </xdr:from>
    <xdr:to>
      <xdr:col>23</xdr:col>
      <xdr:colOff>184150</xdr:colOff>
      <xdr:row>81</xdr:row>
      <xdr:rowOff>98084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38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89211</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38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141235</xdr:rowOff>
    </xdr:from>
    <xdr:to>
      <xdr:col>19</xdr:col>
      <xdr:colOff>184150</xdr:colOff>
      <xdr:row>81</xdr:row>
      <xdr:rowOff>71385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38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81562</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362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131076</xdr:rowOff>
    </xdr:from>
    <xdr:to>
      <xdr:col>15</xdr:col>
      <xdr:colOff>133350</xdr:colOff>
      <xdr:row>81</xdr:row>
      <xdr:rowOff>61226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38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71403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36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125431</xdr:rowOff>
    </xdr:from>
    <xdr:to>
      <xdr:col>11</xdr:col>
      <xdr:colOff>82550</xdr:colOff>
      <xdr:row>81</xdr:row>
      <xdr:rowOff>55581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38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65758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6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123627</xdr:rowOff>
    </xdr:from>
    <xdr:to>
      <xdr:col>7</xdr:col>
      <xdr:colOff>31750</xdr:colOff>
      <xdr:row>81</xdr:row>
      <xdr:rowOff>53777</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63954</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0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全国・県・類似団体の平均と比べ低い状況である。平成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年に策定した自立計画による定員の抑制や近年の中途採用による職員確保を実施したことが要因に挙がる。職員の平均年齢は上昇傾向で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る。今後、引き続き給与の適正化に努める。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86</xdr:row>
      <xdr:rowOff>53339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4374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83502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980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83502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920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86</xdr:row>
      <xdr:rowOff>47307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0755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32702</xdr:rowOff>
    </xdr:from>
    <xdr:to>
      <xdr:col>73</xdr:col>
      <xdr:colOff>44450</xdr:colOff>
      <xdr:row>86</xdr:row>
      <xdr:rowOff>134302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167957</xdr:rowOff>
    </xdr:from>
    <xdr:to>
      <xdr:col>68</xdr:col>
      <xdr:colOff>203200</xdr:colOff>
      <xdr:row>86</xdr:row>
      <xdr:rowOff>98107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83502</xdr:rowOff>
    </xdr:from>
    <xdr:to>
      <xdr:col>64</xdr:col>
      <xdr:colOff>152400</xdr:colOff>
      <xdr:row>86</xdr:row>
      <xdr:rowOff>13652</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23829</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ポイント上昇しているものの、</a:t>
          </a:r>
          <a:r>
            <a:rPr kumimoji="1" lang="ja-JP" altLang="ja-JP" sz="1100">
              <a:solidFill>
                <a:schemeClr val="dk1"/>
              </a:solidFill>
              <a:effectLst/>
              <a:latin typeface="+mn-lt"/>
              <a:ea typeface="+mn-ea"/>
              <a:cs typeface="+mn-cs"/>
            </a:rPr>
            <a:t>類似団体と比較すると大きく下回っており、県平均と比較すると</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ポイント高い。分析にあっては類似団体の人口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4,478</a:t>
          </a:r>
          <a:r>
            <a:rPr kumimoji="1" lang="ja-JP" altLang="ja-JP" sz="1100">
              <a:solidFill>
                <a:schemeClr val="dk1"/>
              </a:solidFill>
              <a:effectLst/>
              <a:latin typeface="+mn-lt"/>
              <a:ea typeface="+mn-ea"/>
              <a:cs typeface="+mn-cs"/>
            </a:rPr>
            <a:t>人であることから人口当たりの職員数が他団体より低くなっていることが想定されるが、平成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年に策定した自立計画による定員の抑制に取り組んでおり、取組効果による結果による要因も挙げられる。</a:t>
          </a:r>
          <a:endParaRPr lang="ja-JP" altLang="ja-JP" sz="1400">
            <a:effectLst/>
          </a:endParaRPr>
        </a:p>
        <a:p>
          <a:r>
            <a:rPr kumimoji="1" lang="ja-JP" altLang="ja-JP" sz="1100">
              <a:solidFill>
                <a:schemeClr val="dk1"/>
              </a:solidFill>
              <a:effectLst/>
              <a:latin typeface="+mn-lt"/>
              <a:ea typeface="+mn-ea"/>
              <a:cs typeface="+mn-cs"/>
            </a:rPr>
            <a:t>しかし近年、教育・福祉等、多様化する住民ニーズへの対応や特色ある地域づくりを進めるための人員確保が必要性が高まっており、著しい人件費・職員数の上昇とならないよう、一層の効率的な行財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32156</xdr:rowOff>
    </xdr:from>
    <xdr:to>
      <xdr:col>81</xdr:col>
      <xdr:colOff>44450</xdr:colOff>
      <xdr:row>60</xdr:row>
      <xdr:rowOff>80416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915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25883</xdr:rowOff>
    </xdr:from>
    <xdr:to>
      <xdr:col>77</xdr:col>
      <xdr:colOff>44450</xdr:colOff>
      <xdr:row>60</xdr:row>
      <xdr:rowOff>32156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288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25883</xdr:rowOff>
    </xdr:from>
    <xdr:to>
      <xdr:col>72</xdr:col>
      <xdr:colOff>203200</xdr:colOff>
      <xdr:row>60</xdr:row>
      <xdr:rowOff>29743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312883"/>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27813</xdr:rowOff>
    </xdr:from>
    <xdr:to>
      <xdr:col>68</xdr:col>
      <xdr:colOff>152400</xdr:colOff>
      <xdr:row>60</xdr:row>
      <xdr:rowOff>29743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14813"/>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29616</xdr:rowOff>
    </xdr:from>
    <xdr:to>
      <xdr:col>81</xdr:col>
      <xdr:colOff>95250</xdr:colOff>
      <xdr:row>60</xdr:row>
      <xdr:rowOff>131216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122343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3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152806</xdr:rowOff>
    </xdr:from>
    <xdr:to>
      <xdr:col>77</xdr:col>
      <xdr:colOff>95250</xdr:colOff>
      <xdr:row>60</xdr:row>
      <xdr:rowOff>82956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93133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3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146533</xdr:rowOff>
    </xdr:from>
    <xdr:to>
      <xdr:col>73</xdr:col>
      <xdr:colOff>44450</xdr:colOff>
      <xdr:row>60</xdr:row>
      <xdr:rowOff>76683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86860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3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150393</xdr:rowOff>
    </xdr:from>
    <xdr:to>
      <xdr:col>68</xdr:col>
      <xdr:colOff>203200</xdr:colOff>
      <xdr:row>60</xdr:row>
      <xdr:rowOff>80543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90720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148463</xdr:rowOff>
    </xdr:from>
    <xdr:to>
      <xdr:col>64</xdr:col>
      <xdr:colOff>152400</xdr:colOff>
      <xdr:row>60</xdr:row>
      <xdr:rowOff>78613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88790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3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％下降した。一般会計</a:t>
          </a:r>
          <a:r>
            <a:rPr kumimoji="1" lang="ja-JP" altLang="en-US" sz="1100">
              <a:solidFill>
                <a:schemeClr val="dk1"/>
              </a:solidFill>
              <a:effectLst/>
              <a:latin typeface="+mn-lt"/>
              <a:ea typeface="+mn-ea"/>
              <a:cs typeface="+mn-cs"/>
            </a:rPr>
            <a:t>の繰上償還の実施や</a:t>
          </a:r>
          <a:r>
            <a:rPr kumimoji="1" lang="ja-JP" altLang="ja-JP" sz="1100">
              <a:solidFill>
                <a:schemeClr val="dk1"/>
              </a:solidFill>
              <a:effectLst/>
              <a:latin typeface="+mn-lt"/>
              <a:ea typeface="+mn-ea"/>
              <a:cs typeface="+mn-cs"/>
            </a:rPr>
            <a:t>、下水道事業会計における資本費平準化債の活用により、公営企業に要する経費の財源とする地方債の償還の充当財源（一般会計繰入金の負担）が減少したためである。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151130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769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164677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091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124460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地方債の繰上償還による地方債現在高の減並びに財政調整基金の積立てによる充当可能基金の増により、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年度以降数値なしの状態が続いている。</a:t>
          </a:r>
          <a:r>
            <a:rPr lang="ja-JP" altLang="ja-JP" sz="1100" b="0" i="0" baseline="0">
              <a:solidFill>
                <a:schemeClr val="dk1"/>
              </a:solidFill>
              <a:effectLst/>
              <a:latin typeface="+mn-lt"/>
              <a:ea typeface="+mn-ea"/>
              <a:cs typeface="+mn-cs"/>
            </a:rPr>
            <a:t>今後も義務的経費の削減や新規事業の実施等については後世への負担を考慮した検討を行うなど、財政の健全化に努める。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4,478
4,437
70.62
4,022,937
3,854,209
96,256
2,169,632
2,017,751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前年度比で</a:t>
          </a:r>
          <a:r>
            <a:rPr kumimoji="1" lang="en-US" altLang="ja-JP" sz="1100">
              <a:latin typeface="ＭＳ Ｐゴシック" panose="020B0600070205080204" pitchFamily="50" charset="-128"/>
              <a:ea typeface="ＭＳ Ｐゴシック" panose="020B0600070205080204" pitchFamily="50" charset="-128"/>
            </a:rPr>
            <a:t>6.7</a:t>
          </a:r>
          <a:r>
            <a:rPr kumimoji="1" lang="ja-JP" altLang="en-US" sz="1100">
              <a:latin typeface="ＭＳ Ｐゴシック" panose="020B0600070205080204" pitchFamily="50" charset="-128"/>
              <a:ea typeface="ＭＳ Ｐゴシック" panose="020B0600070205080204" pitchFamily="50" charset="-128"/>
            </a:rPr>
            <a:t>ポイント上昇し、類似団体平均を</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ポイント上回った。これは当該年度より会計年度任用職員制度が開始したことによる、経費区分変更の影響及び、福祉・教育・農林商工分野の人員配置の充実などによるものである。</a:t>
          </a: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918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9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。エネルギーサービスプロバイダ契約による公共施設の電気料削減、自庁印刷、事務事業の見直し（委託費の適正化）などにより抑制を図っている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。引き続き、歳出削減に努める。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17</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061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8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244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年をみると増加傾向である。高齢者及び障がい者を取り巻く生活環境の変化やサービスの充実により利用者が増加傾向となっている。特に障がい者自立支援医療の伸びが増加の要因となっており今後も増加が予想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57</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99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下回っている。公営企業会計の法適用による性質区分の変更によるもの、下水道事業会計において資本費平準化債の活用による一般会計の負担の低減が要因として挙げられる。公営企業会計については今後、独立採算の原則に基づき、費用抑制・料金の値上げ等による収入確保を図り、税収を主な財源とする普通会計の負担額を減らしていく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100330</xdr:rowOff>
    </xdr:from>
    <xdr:to>
      <xdr:col>82</xdr:col>
      <xdr:colOff>107950</xdr:colOff>
      <xdr:row>54</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586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100330</xdr:rowOff>
    </xdr:from>
    <xdr:to>
      <xdr:col>78</xdr:col>
      <xdr:colOff>69850</xdr:colOff>
      <xdr:row>57</xdr:row>
      <xdr:rowOff>85090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5863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85090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77470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95250</xdr:rowOff>
    </xdr:from>
    <xdr:to>
      <xdr:col>82</xdr:col>
      <xdr:colOff>158750</xdr:colOff>
      <xdr:row>55</xdr:row>
      <xdr:rowOff>25400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111777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49530</xdr:rowOff>
    </xdr:from>
    <xdr:to>
      <xdr:col>78</xdr:col>
      <xdr:colOff>120650</xdr:colOff>
      <xdr:row>54</xdr:row>
      <xdr:rowOff>151130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161307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全国・県・類似団体平均を上回っている。令和元年度から簡易水道・下水道事業の法適用により負担金の性質が繰出金から補助費等となったことによるものであり、同表「その他」の値変動と相対している。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6603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38</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8947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30988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全国・県・類似団体平均を下回っている。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新規債の発行抑制ならびに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既往債の繰上償還を実施することで公債費負担の軽減を図っている。今後、公共施設等の長寿命化対策への対応が課題であり、地方債の発行・償還のバランスに留意した財政運営に努める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xdr:rowOff>
    </xdr:from>
    <xdr:to>
      <xdr:col>24</xdr:col>
      <xdr:colOff>25400</xdr:colOff>
      <xdr:row>75</xdr:row>
      <xdr:rowOff>58420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638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5080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63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863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125730</xdr:rowOff>
    </xdr:from>
    <xdr:to>
      <xdr:col>20</xdr:col>
      <xdr:colOff>38100</xdr:colOff>
      <xdr:row>75</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66057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127017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全国・県平均を下回っているものの、類似団体平均では</a:t>
          </a:r>
          <a:r>
            <a:rPr kumimoji="1" lang="en-US" altLang="ja-JP" sz="1100">
              <a:latin typeface="ＭＳ ゴシック" panose="020B0609070205080204" pitchFamily="49" charset="-128"/>
              <a:ea typeface="ＭＳ ゴシック" panose="020B0609070205080204" pitchFamily="49" charset="-128"/>
            </a:rPr>
            <a:t>4.8</a:t>
          </a:r>
          <a:r>
            <a:rPr kumimoji="1" lang="ja-JP" altLang="en-US" sz="1100">
              <a:latin typeface="ＭＳ ゴシック" panose="020B0609070205080204" pitchFamily="49" charset="-128"/>
              <a:ea typeface="ＭＳ ゴシック" panose="020B0609070205080204" pitchFamily="49" charset="-128"/>
            </a:rPr>
            <a:t>ポイント上回っている。前年度比では</a:t>
          </a:r>
          <a:r>
            <a:rPr kumimoji="1" lang="en-US" altLang="ja-JP" sz="1100">
              <a:latin typeface="ＭＳ ゴシック" panose="020B0609070205080204" pitchFamily="49" charset="-128"/>
              <a:ea typeface="ＭＳ ゴシック" panose="020B0609070205080204" pitchFamily="49" charset="-128"/>
            </a:rPr>
            <a:t>6.1</a:t>
          </a:r>
          <a:r>
            <a:rPr kumimoji="1" lang="ja-JP" altLang="en-US" sz="1100">
              <a:latin typeface="ＭＳ ゴシック" panose="020B0609070205080204" pitchFamily="49" charset="-128"/>
              <a:ea typeface="ＭＳ ゴシック" panose="020B0609070205080204" pitchFamily="49" charset="-128"/>
            </a:rPr>
            <a:t>ポイント上昇している。主な要因としては人件費の増加によるものと考えられる。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経常経費の縮減に努め健全化を図る。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44928"/>
          <a:ext cx="8382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86178</xdr:rowOff>
    </xdr:from>
    <xdr:to>
      <xdr:col>78</xdr:col>
      <xdr:colOff>69850</xdr:colOff>
      <xdr:row>75</xdr:row>
      <xdr:rowOff>122101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449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169454</xdr:rowOff>
    </xdr:from>
    <xdr:to>
      <xdr:col>73</xdr:col>
      <xdr:colOff>180975</xdr:colOff>
      <xdr:row>75</xdr:row>
      <xdr:rowOff>122101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567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169454</xdr:rowOff>
    </xdr:from>
    <xdr:to>
      <xdr:col>69</xdr:col>
      <xdr:colOff>92075</xdr:colOff>
      <xdr:row>75</xdr:row>
      <xdr:rowOff>86178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5675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63137</xdr:rowOff>
    </xdr:from>
    <xdr:to>
      <xdr:col>82</xdr:col>
      <xdr:colOff>158750</xdr:colOff>
      <xdr:row>76</xdr:row>
      <xdr:rowOff>164737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35214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71301</xdr:rowOff>
    </xdr:from>
    <xdr:to>
      <xdr:col>74</xdr:col>
      <xdr:colOff>31750</xdr:colOff>
      <xdr:row>76</xdr:row>
      <xdr:rowOff>1451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11628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118654</xdr:rowOff>
    </xdr:from>
    <xdr:to>
      <xdr:col>69</xdr:col>
      <xdr:colOff>142875</xdr:colOff>
      <xdr:row>75</xdr:row>
      <xdr:rowOff>48804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58981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135148</xdr:rowOff>
    </xdr:from>
    <xdr:to>
      <xdr:col>29</xdr:col>
      <xdr:colOff>127000</xdr:colOff>
      <xdr:row>18</xdr:row>
      <xdr:rowOff>158844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68873"/>
          <a:ext cx="647700" cy="2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158844</xdr:rowOff>
    </xdr:from>
    <xdr:to>
      <xdr:col>26</xdr:col>
      <xdr:colOff>50800</xdr:colOff>
      <xdr:row>18</xdr:row>
      <xdr:rowOff>170937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92569"/>
          <a:ext cx="6985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170937</xdr:rowOff>
    </xdr:from>
    <xdr:to>
      <xdr:col>22</xdr:col>
      <xdr:colOff>114300</xdr:colOff>
      <xdr:row>19</xdr:row>
      <xdr:rowOff>8955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304662"/>
          <a:ext cx="6985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8955</xdr:rowOff>
    </xdr:from>
    <xdr:to>
      <xdr:col>18</xdr:col>
      <xdr:colOff>177800</xdr:colOff>
      <xdr:row>19</xdr:row>
      <xdr:rowOff>10368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14130"/>
          <a:ext cx="698500" cy="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84348</xdr:rowOff>
    </xdr:from>
    <xdr:to>
      <xdr:col>29</xdr:col>
      <xdr:colOff>177800</xdr:colOff>
      <xdr:row>19</xdr:row>
      <xdr:rowOff>14498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1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164375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108044</xdr:rowOff>
    </xdr:from>
    <xdr:to>
      <xdr:col>26</xdr:col>
      <xdr:colOff>101600</xdr:colOff>
      <xdr:row>19</xdr:row>
      <xdr:rowOff>38194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22971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2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120137</xdr:rowOff>
    </xdr:from>
    <xdr:to>
      <xdr:col>22</xdr:col>
      <xdr:colOff>165100</xdr:colOff>
      <xdr:row>19</xdr:row>
      <xdr:rowOff>50287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35064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4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129605</xdr:rowOff>
    </xdr:from>
    <xdr:to>
      <xdr:col>19</xdr:col>
      <xdr:colOff>38100</xdr:colOff>
      <xdr:row>19</xdr:row>
      <xdr:rowOff>59755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44532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131018</xdr:rowOff>
    </xdr:from>
    <xdr:to>
      <xdr:col>15</xdr:col>
      <xdr:colOff>101600</xdr:colOff>
      <xdr:row>19</xdr:row>
      <xdr:rowOff>61168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6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45945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5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22941</xdr:rowOff>
    </xdr:from>
    <xdr:to>
      <xdr:col>29</xdr:col>
      <xdr:colOff>127000</xdr:colOff>
      <xdr:row>37</xdr:row>
      <xdr:rowOff>29738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6191"/>
          <a:ext cx="647700" cy="178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341754</xdr:rowOff>
    </xdr:from>
    <xdr:to>
      <xdr:col>26</xdr:col>
      <xdr:colOff>50800</xdr:colOff>
      <xdr:row>37</xdr:row>
      <xdr:rowOff>29738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52104"/>
          <a:ext cx="698500" cy="20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341754</xdr:rowOff>
    </xdr:from>
    <xdr:to>
      <xdr:col>22</xdr:col>
      <xdr:colOff>114300</xdr:colOff>
      <xdr:row>36</xdr:row>
      <xdr:rowOff>2314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52104"/>
          <a:ext cx="698500" cy="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2314</xdr:rowOff>
    </xdr:from>
    <xdr:to>
      <xdr:col>18</xdr:col>
      <xdr:colOff>177800</xdr:colOff>
      <xdr:row>36</xdr:row>
      <xdr:rowOff>11023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55564"/>
          <a:ext cx="698500" cy="8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315041</xdr:rowOff>
    </xdr:from>
    <xdr:to>
      <xdr:col>29</xdr:col>
      <xdr:colOff>177800</xdr:colOff>
      <xdr:row>36</xdr:row>
      <xdr:rowOff>73741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287118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9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150388</xdr:rowOff>
    </xdr:from>
    <xdr:to>
      <xdr:col>26</xdr:col>
      <xdr:colOff>101600</xdr:colOff>
      <xdr:row>37</xdr:row>
      <xdr:rowOff>80538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0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65315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90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290954</xdr:rowOff>
    </xdr:from>
    <xdr:to>
      <xdr:col>22</xdr:col>
      <xdr:colOff>165100</xdr:colOff>
      <xdr:row>36</xdr:row>
      <xdr:rowOff>49654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34431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8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294414</xdr:rowOff>
    </xdr:from>
    <xdr:to>
      <xdr:col>19</xdr:col>
      <xdr:colOff>38100</xdr:colOff>
      <xdr:row>36</xdr:row>
      <xdr:rowOff>53114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37891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303123</xdr:rowOff>
    </xdr:from>
    <xdr:to>
      <xdr:col>15</xdr:col>
      <xdr:colOff>101600</xdr:colOff>
      <xdr:row>36</xdr:row>
      <xdr:rowOff>61823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1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46600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4,478
4,437
70.62
4,022,937
3,854,209
96,256
2,169,632
2,017,751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134852</xdr:rowOff>
    </xdr:from>
    <xdr:to>
      <xdr:col>24</xdr:col>
      <xdr:colOff>63500</xdr:colOff>
      <xdr:row>38</xdr:row>
      <xdr:rowOff>31631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8502"/>
          <a:ext cx="838200" cy="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31631</xdr:rowOff>
    </xdr:from>
    <xdr:to>
      <xdr:col>19</xdr:col>
      <xdr:colOff>177800</xdr:colOff>
      <xdr:row>38</xdr:row>
      <xdr:rowOff>34030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46731"/>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34030</xdr:rowOff>
    </xdr:from>
    <xdr:to>
      <xdr:col>15</xdr:col>
      <xdr:colOff>50800</xdr:colOff>
      <xdr:row>38</xdr:row>
      <xdr:rowOff>47789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49130"/>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42572</xdr:rowOff>
    </xdr:from>
    <xdr:to>
      <xdr:col>10</xdr:col>
      <xdr:colOff>114300</xdr:colOff>
      <xdr:row>38</xdr:row>
      <xdr:rowOff>47789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57672"/>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84052</xdr:rowOff>
    </xdr:from>
    <xdr:to>
      <xdr:col>24</xdr:col>
      <xdr:colOff>114300</xdr:colOff>
      <xdr:row>38</xdr:row>
      <xdr:rowOff>14202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170429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152281</xdr:rowOff>
    </xdr:from>
    <xdr:to>
      <xdr:col>20</xdr:col>
      <xdr:colOff>38100</xdr:colOff>
      <xdr:row>38</xdr:row>
      <xdr:rowOff>82431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73558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154680</xdr:rowOff>
    </xdr:from>
    <xdr:to>
      <xdr:col>15</xdr:col>
      <xdr:colOff>101600</xdr:colOff>
      <xdr:row>38</xdr:row>
      <xdr:rowOff>84830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75957</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168439</xdr:rowOff>
    </xdr:from>
    <xdr:to>
      <xdr:col>10</xdr:col>
      <xdr:colOff>165100</xdr:colOff>
      <xdr:row>38</xdr:row>
      <xdr:rowOff>98589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89716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6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163222</xdr:rowOff>
    </xdr:from>
    <xdr:to>
      <xdr:col>6</xdr:col>
      <xdr:colOff>38100</xdr:colOff>
      <xdr:row>38</xdr:row>
      <xdr:rowOff>93372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84499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8551</xdr:rowOff>
    </xdr:from>
    <xdr:to>
      <xdr:col>24</xdr:col>
      <xdr:colOff>63500</xdr:colOff>
      <xdr:row>58</xdr:row>
      <xdr:rowOff>28680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2651"/>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8551</xdr:rowOff>
    </xdr:from>
    <xdr:to>
      <xdr:col>19</xdr:col>
      <xdr:colOff>177800</xdr:colOff>
      <xdr:row>58</xdr:row>
      <xdr:rowOff>20643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2651"/>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20643</xdr:rowOff>
    </xdr:from>
    <xdr:to>
      <xdr:col>15</xdr:col>
      <xdr:colOff>50800</xdr:colOff>
      <xdr:row>58</xdr:row>
      <xdr:rowOff>26473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474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26473</xdr:rowOff>
    </xdr:from>
    <xdr:to>
      <xdr:col>10</xdr:col>
      <xdr:colOff>114300</xdr:colOff>
      <xdr:row>58</xdr:row>
      <xdr:rowOff>33359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0573"/>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149330</xdr:rowOff>
    </xdr:from>
    <xdr:to>
      <xdr:col>24</xdr:col>
      <xdr:colOff>114300</xdr:colOff>
      <xdr:row>58</xdr:row>
      <xdr:rowOff>79480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2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64257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129201</xdr:rowOff>
    </xdr:from>
    <xdr:to>
      <xdr:col>20</xdr:col>
      <xdr:colOff>38100</xdr:colOff>
      <xdr:row>58</xdr:row>
      <xdr:rowOff>59351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50478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141293</xdr:rowOff>
    </xdr:from>
    <xdr:to>
      <xdr:col>15</xdr:col>
      <xdr:colOff>101600</xdr:colOff>
      <xdr:row>58</xdr:row>
      <xdr:rowOff>71443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62570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147123</xdr:rowOff>
    </xdr:from>
    <xdr:to>
      <xdr:col>10</xdr:col>
      <xdr:colOff>165100</xdr:colOff>
      <xdr:row>58</xdr:row>
      <xdr:rowOff>77273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68400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154009</xdr:rowOff>
    </xdr:from>
    <xdr:to>
      <xdr:col>6</xdr:col>
      <xdr:colOff>38100</xdr:colOff>
      <xdr:row>58</xdr:row>
      <xdr:rowOff>84159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14861</xdr:rowOff>
    </xdr:from>
    <xdr:to>
      <xdr:col>24</xdr:col>
      <xdr:colOff>63500</xdr:colOff>
      <xdr:row>79</xdr:row>
      <xdr:rowOff>18259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59411"/>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18259</xdr:rowOff>
    </xdr:from>
    <xdr:to>
      <xdr:col>19</xdr:col>
      <xdr:colOff>177800</xdr:colOff>
      <xdr:row>79</xdr:row>
      <xdr:rowOff>28628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2809"/>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24299</xdr:rowOff>
    </xdr:from>
    <xdr:to>
      <xdr:col>15</xdr:col>
      <xdr:colOff>50800</xdr:colOff>
      <xdr:row>79</xdr:row>
      <xdr:rowOff>28628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68849"/>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19602</xdr:rowOff>
    </xdr:from>
    <xdr:to>
      <xdr:col>10</xdr:col>
      <xdr:colOff>114300</xdr:colOff>
      <xdr:row>79</xdr:row>
      <xdr:rowOff>24299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64152"/>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135511</xdr:rowOff>
    </xdr:from>
    <xdr:to>
      <xdr:col>24</xdr:col>
      <xdr:colOff>114300</xdr:colOff>
      <xdr:row>79</xdr:row>
      <xdr:rowOff>65661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50438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2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138909</xdr:rowOff>
    </xdr:from>
    <xdr:to>
      <xdr:col>20</xdr:col>
      <xdr:colOff>38100</xdr:colOff>
      <xdr:row>79</xdr:row>
      <xdr:rowOff>69059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60186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149278</xdr:rowOff>
    </xdr:from>
    <xdr:to>
      <xdr:col>15</xdr:col>
      <xdr:colOff>101600</xdr:colOff>
      <xdr:row>79</xdr:row>
      <xdr:rowOff>79428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70555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144949</xdr:rowOff>
    </xdr:from>
    <xdr:to>
      <xdr:col>10</xdr:col>
      <xdr:colOff>165100</xdr:colOff>
      <xdr:row>79</xdr:row>
      <xdr:rowOff>75099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66226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140252</xdr:rowOff>
    </xdr:from>
    <xdr:to>
      <xdr:col>6</xdr:col>
      <xdr:colOff>38100</xdr:colOff>
      <xdr:row>79</xdr:row>
      <xdr:rowOff>70402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1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61529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0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119833</xdr:rowOff>
    </xdr:from>
    <xdr:to>
      <xdr:col>24</xdr:col>
      <xdr:colOff>63500</xdr:colOff>
      <xdr:row>95</xdr:row>
      <xdr:rowOff>166207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07583"/>
          <a:ext cx="838200" cy="4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166207</xdr:rowOff>
    </xdr:from>
    <xdr:to>
      <xdr:col>19</xdr:col>
      <xdr:colOff>177800</xdr:colOff>
      <xdr:row>96</xdr:row>
      <xdr:rowOff>22623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53957"/>
          <a:ext cx="889000" cy="2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22623</xdr:rowOff>
    </xdr:from>
    <xdr:to>
      <xdr:col>15</xdr:col>
      <xdr:colOff>50800</xdr:colOff>
      <xdr:row>96</xdr:row>
      <xdr:rowOff>35350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81823"/>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35350</xdr:rowOff>
    </xdr:from>
    <xdr:to>
      <xdr:col>10</xdr:col>
      <xdr:colOff>114300</xdr:colOff>
      <xdr:row>96</xdr:row>
      <xdr:rowOff>68932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94550"/>
          <a:ext cx="8890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69033</xdr:rowOff>
    </xdr:from>
    <xdr:to>
      <xdr:col>24</xdr:col>
      <xdr:colOff>114300</xdr:colOff>
      <xdr:row>95</xdr:row>
      <xdr:rowOff>170633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47460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115407</xdr:rowOff>
    </xdr:from>
    <xdr:to>
      <xdr:col>20</xdr:col>
      <xdr:colOff>38100</xdr:colOff>
      <xdr:row>96</xdr:row>
      <xdr:rowOff>45557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36684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143273</xdr:rowOff>
    </xdr:from>
    <xdr:to>
      <xdr:col>15</xdr:col>
      <xdr:colOff>101600</xdr:colOff>
      <xdr:row>96</xdr:row>
      <xdr:rowOff>73423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64550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156000</xdr:rowOff>
    </xdr:from>
    <xdr:to>
      <xdr:col>10</xdr:col>
      <xdr:colOff>165100</xdr:colOff>
      <xdr:row>96</xdr:row>
      <xdr:rowOff>86150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77277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18132</xdr:rowOff>
    </xdr:from>
    <xdr:to>
      <xdr:col>6</xdr:col>
      <xdr:colOff>38100</xdr:colOff>
      <xdr:row>96</xdr:row>
      <xdr:rowOff>119732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7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110859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91313</xdr:rowOff>
    </xdr:from>
    <xdr:to>
      <xdr:col>55</xdr:col>
      <xdr:colOff>0</xdr:colOff>
      <xdr:row>37</xdr:row>
      <xdr:rowOff>159367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63513"/>
          <a:ext cx="838200" cy="2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159367</xdr:rowOff>
    </xdr:from>
    <xdr:to>
      <xdr:col>50</xdr:col>
      <xdr:colOff>114300</xdr:colOff>
      <xdr:row>38</xdr:row>
      <xdr:rowOff>82247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03017"/>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77450</xdr:rowOff>
    </xdr:from>
    <xdr:to>
      <xdr:col>45</xdr:col>
      <xdr:colOff>177800</xdr:colOff>
      <xdr:row>38</xdr:row>
      <xdr:rowOff>82247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92550"/>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71560</xdr:rowOff>
    </xdr:from>
    <xdr:to>
      <xdr:col>41</xdr:col>
      <xdr:colOff>50800</xdr:colOff>
      <xdr:row>38</xdr:row>
      <xdr:rowOff>77450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86660"/>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40513</xdr:rowOff>
    </xdr:from>
    <xdr:to>
      <xdr:col>55</xdr:col>
      <xdr:colOff>50800</xdr:colOff>
      <xdr:row>36</xdr:row>
      <xdr:rowOff>142113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126890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108567</xdr:rowOff>
    </xdr:from>
    <xdr:to>
      <xdr:col>50</xdr:col>
      <xdr:colOff>165100</xdr:colOff>
      <xdr:row>38</xdr:row>
      <xdr:rowOff>38717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29844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31447</xdr:rowOff>
    </xdr:from>
    <xdr:to>
      <xdr:col>46</xdr:col>
      <xdr:colOff>38100</xdr:colOff>
      <xdr:row>38</xdr:row>
      <xdr:rowOff>133047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124174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26650</xdr:rowOff>
    </xdr:from>
    <xdr:to>
      <xdr:col>41</xdr:col>
      <xdr:colOff>101600</xdr:colOff>
      <xdr:row>38</xdr:row>
      <xdr:rowOff>128250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119377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20760</xdr:rowOff>
    </xdr:from>
    <xdr:to>
      <xdr:col>36</xdr:col>
      <xdr:colOff>165100</xdr:colOff>
      <xdr:row>38</xdr:row>
      <xdr:rowOff>122360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113487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156258</xdr:rowOff>
    </xdr:from>
    <xdr:to>
      <xdr:col>55</xdr:col>
      <xdr:colOff>0</xdr:colOff>
      <xdr:row>59</xdr:row>
      <xdr:rowOff>14356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00358"/>
          <a:ext cx="838200" cy="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11392</xdr:rowOff>
    </xdr:from>
    <xdr:to>
      <xdr:col>50</xdr:col>
      <xdr:colOff>114300</xdr:colOff>
      <xdr:row>59</xdr:row>
      <xdr:rowOff>14356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26942"/>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88429</xdr:rowOff>
    </xdr:from>
    <xdr:to>
      <xdr:col>45</xdr:col>
      <xdr:colOff>177800</xdr:colOff>
      <xdr:row>59</xdr:row>
      <xdr:rowOff>11392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32529"/>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88429</xdr:rowOff>
    </xdr:from>
    <xdr:to>
      <xdr:col>41</xdr:col>
      <xdr:colOff>50800</xdr:colOff>
      <xdr:row>58</xdr:row>
      <xdr:rowOff>156475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32529"/>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105458</xdr:rowOff>
    </xdr:from>
    <xdr:to>
      <xdr:col>55</xdr:col>
      <xdr:colOff>50800</xdr:colOff>
      <xdr:row>59</xdr:row>
      <xdr:rowOff>35608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4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135006</xdr:rowOff>
    </xdr:from>
    <xdr:to>
      <xdr:col>50</xdr:col>
      <xdr:colOff>165100</xdr:colOff>
      <xdr:row>59</xdr:row>
      <xdr:rowOff>65156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56283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132042</xdr:rowOff>
    </xdr:from>
    <xdr:to>
      <xdr:col>46</xdr:col>
      <xdr:colOff>38100</xdr:colOff>
      <xdr:row>59</xdr:row>
      <xdr:rowOff>62192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53319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6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37629</xdr:rowOff>
    </xdr:from>
    <xdr:to>
      <xdr:col>41</xdr:col>
      <xdr:colOff>101600</xdr:colOff>
      <xdr:row>58</xdr:row>
      <xdr:rowOff>139229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155756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105675</xdr:rowOff>
    </xdr:from>
    <xdr:to>
      <xdr:col>36</xdr:col>
      <xdr:colOff>165100</xdr:colOff>
      <xdr:row>59</xdr:row>
      <xdr:rowOff>35825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26952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9444</xdr:rowOff>
    </xdr:from>
    <xdr:to>
      <xdr:col>55</xdr:col>
      <xdr:colOff>0</xdr:colOff>
      <xdr:row>79</xdr:row>
      <xdr:rowOff>9892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3994"/>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9444</xdr:rowOff>
    </xdr:from>
    <xdr:to>
      <xdr:col>50</xdr:col>
      <xdr:colOff>114300</xdr:colOff>
      <xdr:row>79</xdr:row>
      <xdr:rowOff>42342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53994"/>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6750</xdr:rowOff>
    </xdr:from>
    <xdr:to>
      <xdr:col>45</xdr:col>
      <xdr:colOff>177800</xdr:colOff>
      <xdr:row>79</xdr:row>
      <xdr:rowOff>42342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79850"/>
          <a:ext cx="889000" cy="2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6750</xdr:rowOff>
    </xdr:from>
    <xdr:to>
      <xdr:col>41</xdr:col>
      <xdr:colOff>50800</xdr:colOff>
      <xdr:row>78</xdr:row>
      <xdr:rowOff>150699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79850"/>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130542</xdr:rowOff>
    </xdr:from>
    <xdr:to>
      <xdr:col>55</xdr:col>
      <xdr:colOff>50800</xdr:colOff>
      <xdr:row>79</xdr:row>
      <xdr:rowOff>60692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130094</xdr:rowOff>
    </xdr:from>
    <xdr:to>
      <xdr:col>50</xdr:col>
      <xdr:colOff>165100</xdr:colOff>
      <xdr:row>79</xdr:row>
      <xdr:rowOff>60244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51371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162992</xdr:rowOff>
    </xdr:from>
    <xdr:to>
      <xdr:col>46</xdr:col>
      <xdr:colOff>38100</xdr:colOff>
      <xdr:row>79</xdr:row>
      <xdr:rowOff>93142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84269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127400</xdr:rowOff>
    </xdr:from>
    <xdr:to>
      <xdr:col>41</xdr:col>
      <xdr:colOff>101600</xdr:colOff>
      <xdr:row>78</xdr:row>
      <xdr:rowOff>57550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74077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10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99899</xdr:rowOff>
    </xdr:from>
    <xdr:to>
      <xdr:col>36</xdr:col>
      <xdr:colOff>165100</xdr:colOff>
      <xdr:row>79</xdr:row>
      <xdr:rowOff>30049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21176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94610</xdr:rowOff>
    </xdr:from>
    <xdr:to>
      <xdr:col>55</xdr:col>
      <xdr:colOff>0</xdr:colOff>
      <xdr:row>98</xdr:row>
      <xdr:rowOff>128040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6710"/>
          <a:ext cx="838200" cy="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109675</xdr:rowOff>
    </xdr:from>
    <xdr:to>
      <xdr:col>50</xdr:col>
      <xdr:colOff>114300</xdr:colOff>
      <xdr:row>98</xdr:row>
      <xdr:rowOff>128040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11775"/>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109675</xdr:rowOff>
    </xdr:from>
    <xdr:to>
      <xdr:col>45</xdr:col>
      <xdr:colOff>177800</xdr:colOff>
      <xdr:row>98</xdr:row>
      <xdr:rowOff>115157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11775"/>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115157</xdr:rowOff>
    </xdr:from>
    <xdr:to>
      <xdr:col>41</xdr:col>
      <xdr:colOff>50800</xdr:colOff>
      <xdr:row>98</xdr:row>
      <xdr:rowOff>129764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7257"/>
          <a:ext cx="8890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43810</xdr:rowOff>
    </xdr:from>
    <xdr:to>
      <xdr:col>55</xdr:col>
      <xdr:colOff>50800</xdr:colOff>
      <xdr:row>98</xdr:row>
      <xdr:rowOff>145410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77240</xdr:rowOff>
    </xdr:from>
    <xdr:to>
      <xdr:col>50</xdr:col>
      <xdr:colOff>165100</xdr:colOff>
      <xdr:row>99</xdr:row>
      <xdr:rowOff>7390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169967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58875</xdr:rowOff>
    </xdr:from>
    <xdr:to>
      <xdr:col>46</xdr:col>
      <xdr:colOff>38100</xdr:colOff>
      <xdr:row>98</xdr:row>
      <xdr:rowOff>160475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64357</xdr:rowOff>
    </xdr:from>
    <xdr:to>
      <xdr:col>41</xdr:col>
      <xdr:colOff>101600</xdr:colOff>
      <xdr:row>98</xdr:row>
      <xdr:rowOff>165957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157084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78964</xdr:rowOff>
    </xdr:from>
    <xdr:to>
      <xdr:col>36</xdr:col>
      <xdr:colOff>165100</xdr:colOff>
      <xdr:row>99</xdr:row>
      <xdr:rowOff>9114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35891</xdr:rowOff>
    </xdr:from>
    <xdr:to>
      <xdr:col>85</xdr:col>
      <xdr:colOff>127000</xdr:colOff>
      <xdr:row>39</xdr:row>
      <xdr:rowOff>43134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2441"/>
          <a:ext cx="8382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36573</xdr:rowOff>
    </xdr:from>
    <xdr:to>
      <xdr:col>81</xdr:col>
      <xdr:colOff>50800</xdr:colOff>
      <xdr:row>39</xdr:row>
      <xdr:rowOff>43134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312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36573</xdr:rowOff>
    </xdr:from>
    <xdr:to>
      <xdr:col>76</xdr:col>
      <xdr:colOff>114300</xdr:colOff>
      <xdr:row>39</xdr:row>
      <xdr:rowOff>44031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3123"/>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44031</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156541</xdr:rowOff>
    </xdr:from>
    <xdr:to>
      <xdr:col>85</xdr:col>
      <xdr:colOff>177800</xdr:colOff>
      <xdr:row>39</xdr:row>
      <xdr:rowOff>86691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163784</xdr:rowOff>
    </xdr:from>
    <xdr:to>
      <xdr:col>81</xdr:col>
      <xdr:colOff>101600</xdr:colOff>
      <xdr:row>39</xdr:row>
      <xdr:rowOff>93934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85061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157223</xdr:rowOff>
    </xdr:from>
    <xdr:to>
      <xdr:col>76</xdr:col>
      <xdr:colOff>165100</xdr:colOff>
      <xdr:row>39</xdr:row>
      <xdr:rowOff>87373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78500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164681</xdr:rowOff>
    </xdr:from>
    <xdr:to>
      <xdr:col>72</xdr:col>
      <xdr:colOff>38100</xdr:colOff>
      <xdr:row>39</xdr:row>
      <xdr:rowOff>94831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85958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16069</xdr:rowOff>
    </xdr:from>
    <xdr:to>
      <xdr:col>85</xdr:col>
      <xdr:colOff>127000</xdr:colOff>
      <xdr:row>79</xdr:row>
      <xdr:rowOff>27716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60619"/>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11407</xdr:rowOff>
    </xdr:from>
    <xdr:to>
      <xdr:col>81</xdr:col>
      <xdr:colOff>50800</xdr:colOff>
      <xdr:row>79</xdr:row>
      <xdr:rowOff>27716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84507"/>
          <a:ext cx="889000" cy="1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124899</xdr:rowOff>
    </xdr:from>
    <xdr:to>
      <xdr:col>76</xdr:col>
      <xdr:colOff>114300</xdr:colOff>
      <xdr:row>78</xdr:row>
      <xdr:rowOff>11407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26549"/>
          <a:ext cx="889000" cy="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124899</xdr:rowOff>
    </xdr:from>
    <xdr:to>
      <xdr:col>71</xdr:col>
      <xdr:colOff>177800</xdr:colOff>
      <xdr:row>78</xdr:row>
      <xdr:rowOff>166976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26549"/>
          <a:ext cx="889000" cy="2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136719</xdr:rowOff>
    </xdr:from>
    <xdr:to>
      <xdr:col>85</xdr:col>
      <xdr:colOff>177800</xdr:colOff>
      <xdr:row>79</xdr:row>
      <xdr:rowOff>66869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5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51646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148366</xdr:rowOff>
    </xdr:from>
    <xdr:to>
      <xdr:col>81</xdr:col>
      <xdr:colOff>101600</xdr:colOff>
      <xdr:row>79</xdr:row>
      <xdr:rowOff>78516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69643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6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132057</xdr:rowOff>
    </xdr:from>
    <xdr:to>
      <xdr:col>76</xdr:col>
      <xdr:colOff>165100</xdr:colOff>
      <xdr:row>78</xdr:row>
      <xdr:rowOff>62207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78734</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10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74099</xdr:rowOff>
    </xdr:from>
    <xdr:to>
      <xdr:col>72</xdr:col>
      <xdr:colOff>38100</xdr:colOff>
      <xdr:row>78</xdr:row>
      <xdr:rowOff>4249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20776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5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116176</xdr:rowOff>
    </xdr:from>
    <xdr:to>
      <xdr:col>67</xdr:col>
      <xdr:colOff>101600</xdr:colOff>
      <xdr:row>79</xdr:row>
      <xdr:rowOff>46326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37453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159745</xdr:rowOff>
    </xdr:from>
    <xdr:to>
      <xdr:col>85</xdr:col>
      <xdr:colOff>127000</xdr:colOff>
      <xdr:row>99</xdr:row>
      <xdr:rowOff>16807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61845"/>
          <a:ext cx="838200" cy="2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158348</xdr:rowOff>
    </xdr:from>
    <xdr:to>
      <xdr:col>81</xdr:col>
      <xdr:colOff>50800</xdr:colOff>
      <xdr:row>98</xdr:row>
      <xdr:rowOff>159745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6044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158348</xdr:rowOff>
    </xdr:from>
    <xdr:to>
      <xdr:col>76</xdr:col>
      <xdr:colOff>114300</xdr:colOff>
      <xdr:row>99</xdr:row>
      <xdr:rowOff>27955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60448"/>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170639</xdr:rowOff>
    </xdr:from>
    <xdr:to>
      <xdr:col>71</xdr:col>
      <xdr:colOff>177800</xdr:colOff>
      <xdr:row>99</xdr:row>
      <xdr:rowOff>27955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2739"/>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137457</xdr:rowOff>
    </xdr:from>
    <xdr:to>
      <xdr:col>85</xdr:col>
      <xdr:colOff>177800</xdr:colOff>
      <xdr:row>99</xdr:row>
      <xdr:rowOff>67607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108945</xdr:rowOff>
    </xdr:from>
    <xdr:to>
      <xdr:col>81</xdr:col>
      <xdr:colOff>101600</xdr:colOff>
      <xdr:row>99</xdr:row>
      <xdr:rowOff>39095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55622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107548</xdr:rowOff>
    </xdr:from>
    <xdr:to>
      <xdr:col>76</xdr:col>
      <xdr:colOff>165100</xdr:colOff>
      <xdr:row>99</xdr:row>
      <xdr:rowOff>37698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54225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148605</xdr:rowOff>
    </xdr:from>
    <xdr:to>
      <xdr:col>72</xdr:col>
      <xdr:colOff>38100</xdr:colOff>
      <xdr:row>99</xdr:row>
      <xdr:rowOff>78755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69882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119839</xdr:rowOff>
    </xdr:from>
    <xdr:to>
      <xdr:col>67</xdr:col>
      <xdr:colOff>101600</xdr:colOff>
      <xdr:row>99</xdr:row>
      <xdr:rowOff>49989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41116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124704</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39804"/>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89888</xdr:rowOff>
    </xdr:from>
    <xdr:to>
      <xdr:col>111</xdr:col>
      <xdr:colOff>177800</xdr:colOff>
      <xdr:row>38</xdr:row>
      <xdr:rowOff>124704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04988"/>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89888</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04988"/>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73904</xdr:rowOff>
    </xdr:from>
    <xdr:to>
      <xdr:col>112</xdr:col>
      <xdr:colOff>38100</xdr:colOff>
      <xdr:row>39</xdr:row>
      <xdr:rowOff>4054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8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166631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39088</xdr:rowOff>
    </xdr:from>
    <xdr:to>
      <xdr:col>107</xdr:col>
      <xdr:colOff>101600</xdr:colOff>
      <xdr:row>38</xdr:row>
      <xdr:rowOff>140688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5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57509</xdr:rowOff>
    </xdr:from>
    <xdr:to>
      <xdr:col>116</xdr:col>
      <xdr:colOff>63500</xdr:colOff>
      <xdr:row>58</xdr:row>
      <xdr:rowOff>104217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01609"/>
          <a:ext cx="838200" cy="4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104217</xdr:rowOff>
    </xdr:from>
    <xdr:to>
      <xdr:col>111</xdr:col>
      <xdr:colOff>177800</xdr:colOff>
      <xdr:row>58</xdr:row>
      <xdr:rowOff>119277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48317"/>
          <a:ext cx="8890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119277</xdr:rowOff>
    </xdr:from>
    <xdr:to>
      <xdr:col>107</xdr:col>
      <xdr:colOff>50800</xdr:colOff>
      <xdr:row>58</xdr:row>
      <xdr:rowOff>119400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63377"/>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111486</xdr:rowOff>
    </xdr:from>
    <xdr:to>
      <xdr:col>102</xdr:col>
      <xdr:colOff>114300</xdr:colOff>
      <xdr:row>58</xdr:row>
      <xdr:rowOff>119400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884136"/>
          <a:ext cx="889000" cy="17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6709</xdr:rowOff>
    </xdr:from>
    <xdr:to>
      <xdr:col>116</xdr:col>
      <xdr:colOff>114300</xdr:colOff>
      <xdr:row>58</xdr:row>
      <xdr:rowOff>108309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137536</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53417</xdr:rowOff>
    </xdr:from>
    <xdr:to>
      <xdr:col>112</xdr:col>
      <xdr:colOff>38100</xdr:colOff>
      <xdr:row>58</xdr:row>
      <xdr:rowOff>155017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68477</xdr:rowOff>
    </xdr:from>
    <xdr:to>
      <xdr:col>107</xdr:col>
      <xdr:colOff>101600</xdr:colOff>
      <xdr:row>58</xdr:row>
      <xdr:rowOff>170077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161204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68600</xdr:rowOff>
    </xdr:from>
    <xdr:to>
      <xdr:col>102</xdr:col>
      <xdr:colOff>165100</xdr:colOff>
      <xdr:row>58</xdr:row>
      <xdr:rowOff>170200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161327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60686</xdr:rowOff>
    </xdr:from>
    <xdr:to>
      <xdr:col>98</xdr:col>
      <xdr:colOff>38100</xdr:colOff>
      <xdr:row>57</xdr:row>
      <xdr:rowOff>162286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7363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6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26801</xdr:rowOff>
    </xdr:from>
    <xdr:to>
      <xdr:col>116</xdr:col>
      <xdr:colOff>63500</xdr:colOff>
      <xdr:row>78</xdr:row>
      <xdr:rowOff>48995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99901"/>
          <a:ext cx="8382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134911</xdr:rowOff>
    </xdr:from>
    <xdr:to>
      <xdr:col>111</xdr:col>
      <xdr:colOff>177800</xdr:colOff>
      <xdr:row>78</xdr:row>
      <xdr:rowOff>48995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65111"/>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134911</xdr:rowOff>
    </xdr:from>
    <xdr:to>
      <xdr:col>107</xdr:col>
      <xdr:colOff>50800</xdr:colOff>
      <xdr:row>77</xdr:row>
      <xdr:rowOff>12100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65111"/>
          <a:ext cx="889000" cy="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169441</xdr:rowOff>
    </xdr:from>
    <xdr:to>
      <xdr:col>102</xdr:col>
      <xdr:colOff>114300</xdr:colOff>
      <xdr:row>77</xdr:row>
      <xdr:rowOff>12100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99641"/>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147451</xdr:rowOff>
    </xdr:from>
    <xdr:to>
      <xdr:col>116</xdr:col>
      <xdr:colOff>114300</xdr:colOff>
      <xdr:row>78</xdr:row>
      <xdr:rowOff>77601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62378</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6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169645</xdr:rowOff>
    </xdr:from>
    <xdr:to>
      <xdr:col>112</xdr:col>
      <xdr:colOff>38100</xdr:colOff>
      <xdr:row>78</xdr:row>
      <xdr:rowOff>99795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90922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84111</xdr:rowOff>
    </xdr:from>
    <xdr:to>
      <xdr:col>107</xdr:col>
      <xdr:colOff>101600</xdr:colOff>
      <xdr:row>77</xdr:row>
      <xdr:rowOff>14261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30788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8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132750</xdr:rowOff>
    </xdr:from>
    <xdr:to>
      <xdr:col>102</xdr:col>
      <xdr:colOff>165100</xdr:colOff>
      <xdr:row>77</xdr:row>
      <xdr:rowOff>62900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6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54027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118641</xdr:rowOff>
    </xdr:from>
    <xdr:to>
      <xdr:col>98</xdr:col>
      <xdr:colOff>38100</xdr:colOff>
      <xdr:row>77</xdr:row>
      <xdr:rowOff>48791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39918</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3241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860,698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132,545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円となっており、類似団体平均と比較して大幅に下回っているが、年々増加傾向にある。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補助費が前年度比で大幅に増加しているが、新型コロナウイルス感染症に伴う定額給付金によるものである。普通建設事業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更新整備分において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前年度比大きく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、村道針尾幹２号線の舗装修繕事業、消防団詰所の建替事業、公民館の耐震改修ならびに石綿対策事業などの大型事業が重なったためである。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今後、既存施設の長寿命化対策が課題であり、公共施設等総合管理計画に基づき、事業の取捨選択を徹底していくことで、事業費の減少を目指すこととしている。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4,478
4,437
70.62
4,022,937
3,854,209
96,256
2,169,632
2,017,751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1588</xdr:rowOff>
    </xdr:from>
    <xdr:to>
      <xdr:col>24</xdr:col>
      <xdr:colOff>63500</xdr:colOff>
      <xdr:row>38</xdr:row>
      <xdr:rowOff>14084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6688"/>
          <a:ext cx="8382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14084</xdr:rowOff>
    </xdr:from>
    <xdr:to>
      <xdr:col>19</xdr:col>
      <xdr:colOff>177800</xdr:colOff>
      <xdr:row>38</xdr:row>
      <xdr:rowOff>35763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2918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29420</xdr:rowOff>
    </xdr:from>
    <xdr:to>
      <xdr:col>15</xdr:col>
      <xdr:colOff>50800</xdr:colOff>
      <xdr:row>38</xdr:row>
      <xdr:rowOff>35763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44520"/>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167360</xdr:rowOff>
    </xdr:from>
    <xdr:to>
      <xdr:col>10</xdr:col>
      <xdr:colOff>114300</xdr:colOff>
      <xdr:row>38</xdr:row>
      <xdr:rowOff>29420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11010"/>
          <a:ext cx="889000" cy="3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122238</xdr:rowOff>
    </xdr:from>
    <xdr:to>
      <xdr:col>24</xdr:col>
      <xdr:colOff>114300</xdr:colOff>
      <xdr:row>38</xdr:row>
      <xdr:rowOff>52388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37165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134734</xdr:rowOff>
    </xdr:from>
    <xdr:to>
      <xdr:col>20</xdr:col>
      <xdr:colOff>38100</xdr:colOff>
      <xdr:row>38</xdr:row>
      <xdr:rowOff>64884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56011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156413</xdr:rowOff>
    </xdr:from>
    <xdr:to>
      <xdr:col>15</xdr:col>
      <xdr:colOff>101600</xdr:colOff>
      <xdr:row>38</xdr:row>
      <xdr:rowOff>86564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0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77690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150070</xdr:rowOff>
    </xdr:from>
    <xdr:to>
      <xdr:col>10</xdr:col>
      <xdr:colOff>165100</xdr:colOff>
      <xdr:row>38</xdr:row>
      <xdr:rowOff>80220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71347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116561</xdr:rowOff>
    </xdr:from>
    <xdr:to>
      <xdr:col>6</xdr:col>
      <xdr:colOff>38100</xdr:colOff>
      <xdr:row>38</xdr:row>
      <xdr:rowOff>46710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37837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24433</xdr:rowOff>
    </xdr:from>
    <xdr:to>
      <xdr:col>24</xdr:col>
      <xdr:colOff>63500</xdr:colOff>
      <xdr:row>58</xdr:row>
      <xdr:rowOff>64535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68533"/>
          <a:ext cx="8382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58250</xdr:rowOff>
    </xdr:from>
    <xdr:to>
      <xdr:col>19</xdr:col>
      <xdr:colOff>177800</xdr:colOff>
      <xdr:row>58</xdr:row>
      <xdr:rowOff>64535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02350"/>
          <a:ext cx="889000" cy="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144964</xdr:rowOff>
    </xdr:from>
    <xdr:to>
      <xdr:col>15</xdr:col>
      <xdr:colOff>50800</xdr:colOff>
      <xdr:row>58</xdr:row>
      <xdr:rowOff>58250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17614"/>
          <a:ext cx="889000" cy="8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144964</xdr:rowOff>
    </xdr:from>
    <xdr:to>
      <xdr:col>10</xdr:col>
      <xdr:colOff>114300</xdr:colOff>
      <xdr:row>58</xdr:row>
      <xdr:rowOff>26466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17614"/>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145083</xdr:rowOff>
    </xdr:from>
    <xdr:to>
      <xdr:col>24</xdr:col>
      <xdr:colOff>114300</xdr:colOff>
      <xdr:row>58</xdr:row>
      <xdr:rowOff>75233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60010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3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13735</xdr:rowOff>
    </xdr:from>
    <xdr:to>
      <xdr:col>20</xdr:col>
      <xdr:colOff>38100</xdr:colOff>
      <xdr:row>58</xdr:row>
      <xdr:rowOff>115335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106462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7450</xdr:rowOff>
    </xdr:from>
    <xdr:to>
      <xdr:col>15</xdr:col>
      <xdr:colOff>101600</xdr:colOff>
      <xdr:row>58</xdr:row>
      <xdr:rowOff>109050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100177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94164</xdr:rowOff>
    </xdr:from>
    <xdr:to>
      <xdr:col>10</xdr:col>
      <xdr:colOff>165100</xdr:colOff>
      <xdr:row>58</xdr:row>
      <xdr:rowOff>24314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40841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4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147116</xdr:rowOff>
    </xdr:from>
    <xdr:to>
      <xdr:col>6</xdr:col>
      <xdr:colOff>38100</xdr:colOff>
      <xdr:row>58</xdr:row>
      <xdr:rowOff>77266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68393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1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99792</xdr:rowOff>
    </xdr:from>
    <xdr:to>
      <xdr:col>24</xdr:col>
      <xdr:colOff>63500</xdr:colOff>
      <xdr:row>77</xdr:row>
      <xdr:rowOff>116340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1442"/>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116340</xdr:rowOff>
    </xdr:from>
    <xdr:to>
      <xdr:col>19</xdr:col>
      <xdr:colOff>177800</xdr:colOff>
      <xdr:row>77</xdr:row>
      <xdr:rowOff>134738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17990"/>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134738</xdr:rowOff>
    </xdr:from>
    <xdr:to>
      <xdr:col>15</xdr:col>
      <xdr:colOff>50800</xdr:colOff>
      <xdr:row>77</xdr:row>
      <xdr:rowOff>137716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36388"/>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137716</xdr:rowOff>
    </xdr:from>
    <xdr:to>
      <xdr:col>10</xdr:col>
      <xdr:colOff>114300</xdr:colOff>
      <xdr:row>77</xdr:row>
      <xdr:rowOff>145013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9366"/>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48992</xdr:rowOff>
    </xdr:from>
    <xdr:to>
      <xdr:col>24</xdr:col>
      <xdr:colOff>114300</xdr:colOff>
      <xdr:row>77</xdr:row>
      <xdr:rowOff>150592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135369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6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65540</xdr:rowOff>
    </xdr:from>
    <xdr:to>
      <xdr:col>20</xdr:col>
      <xdr:colOff>38100</xdr:colOff>
      <xdr:row>77</xdr:row>
      <xdr:rowOff>167140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158267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83938</xdr:rowOff>
    </xdr:from>
    <xdr:to>
      <xdr:col>15</xdr:col>
      <xdr:colOff>101600</xdr:colOff>
      <xdr:row>78</xdr:row>
      <xdr:rowOff>14088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5215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7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86916</xdr:rowOff>
    </xdr:from>
    <xdr:to>
      <xdr:col>10</xdr:col>
      <xdr:colOff>165100</xdr:colOff>
      <xdr:row>78</xdr:row>
      <xdr:rowOff>17066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8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94213</xdr:rowOff>
    </xdr:from>
    <xdr:to>
      <xdr:col>6</xdr:col>
      <xdr:colOff>38100</xdr:colOff>
      <xdr:row>78</xdr:row>
      <xdr:rowOff>24363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54634</xdr:rowOff>
    </xdr:from>
    <xdr:to>
      <xdr:col>24</xdr:col>
      <xdr:colOff>63500</xdr:colOff>
      <xdr:row>98</xdr:row>
      <xdr:rowOff>63705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6734"/>
          <a:ext cx="8382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63705</xdr:rowOff>
    </xdr:from>
    <xdr:to>
      <xdr:col>19</xdr:col>
      <xdr:colOff>177800</xdr:colOff>
      <xdr:row>98</xdr:row>
      <xdr:rowOff>63962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6580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63962</xdr:rowOff>
    </xdr:from>
    <xdr:to>
      <xdr:col>15</xdr:col>
      <xdr:colOff>50800</xdr:colOff>
      <xdr:row>98</xdr:row>
      <xdr:rowOff>74591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66062"/>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70850</xdr:rowOff>
    </xdr:from>
    <xdr:to>
      <xdr:col>10</xdr:col>
      <xdr:colOff>114300</xdr:colOff>
      <xdr:row>98</xdr:row>
      <xdr:rowOff>74591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72950"/>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3834</xdr:rowOff>
    </xdr:from>
    <xdr:to>
      <xdr:col>24</xdr:col>
      <xdr:colOff>114300</xdr:colOff>
      <xdr:row>98</xdr:row>
      <xdr:rowOff>105434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0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90211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2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12905</xdr:rowOff>
    </xdr:from>
    <xdr:to>
      <xdr:col>20</xdr:col>
      <xdr:colOff>38100</xdr:colOff>
      <xdr:row>98</xdr:row>
      <xdr:rowOff>114505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105632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13162</xdr:rowOff>
    </xdr:from>
    <xdr:to>
      <xdr:col>15</xdr:col>
      <xdr:colOff>101600</xdr:colOff>
      <xdr:row>98</xdr:row>
      <xdr:rowOff>114762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105889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0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23791</xdr:rowOff>
    </xdr:from>
    <xdr:to>
      <xdr:col>10</xdr:col>
      <xdr:colOff>165100</xdr:colOff>
      <xdr:row>98</xdr:row>
      <xdr:rowOff>125391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1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20050</xdr:rowOff>
    </xdr:from>
    <xdr:to>
      <xdr:col>6</xdr:col>
      <xdr:colOff>38100</xdr:colOff>
      <xdr:row>98</xdr:row>
      <xdr:rowOff>121650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112777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168904</xdr:rowOff>
    </xdr:from>
    <xdr:to>
      <xdr:col>55</xdr:col>
      <xdr:colOff>0</xdr:colOff>
      <xdr:row>38</xdr:row>
      <xdr:rowOff>169894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84004"/>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169894</xdr:rowOff>
    </xdr:from>
    <xdr:to>
      <xdr:col>50</xdr:col>
      <xdr:colOff>114300</xdr:colOff>
      <xdr:row>38</xdr:row>
      <xdr:rowOff>170047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684994"/>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170047</xdr:rowOff>
    </xdr:from>
    <xdr:to>
      <xdr:col>45</xdr:col>
      <xdr:colOff>177800</xdr:colOff>
      <xdr:row>38</xdr:row>
      <xdr:rowOff>170314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8514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170314</xdr:rowOff>
    </xdr:from>
    <xdr:to>
      <xdr:col>41</xdr:col>
      <xdr:colOff>50800</xdr:colOff>
      <xdr:row>38</xdr:row>
      <xdr:rowOff>170676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685414"/>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60469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74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118104</xdr:rowOff>
    </xdr:from>
    <xdr:to>
      <xdr:col>55</xdr:col>
      <xdr:colOff>50800</xdr:colOff>
      <xdr:row>39</xdr:row>
      <xdr:rowOff>48254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77481</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119094</xdr:rowOff>
    </xdr:from>
    <xdr:to>
      <xdr:col>50</xdr:col>
      <xdr:colOff>165100</xdr:colOff>
      <xdr:row>39</xdr:row>
      <xdr:rowOff>49244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65771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640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119247</xdr:rowOff>
    </xdr:from>
    <xdr:to>
      <xdr:col>46</xdr:col>
      <xdr:colOff>38100</xdr:colOff>
      <xdr:row>39</xdr:row>
      <xdr:rowOff>49397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65924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6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119514</xdr:rowOff>
    </xdr:from>
    <xdr:to>
      <xdr:col>41</xdr:col>
      <xdr:colOff>101600</xdr:colOff>
      <xdr:row>39</xdr:row>
      <xdr:rowOff>49664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66190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119876</xdr:rowOff>
    </xdr:from>
    <xdr:to>
      <xdr:col>36</xdr:col>
      <xdr:colOff>165100</xdr:colOff>
      <xdr:row>39</xdr:row>
      <xdr:rowOff>50026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66552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4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122012</xdr:rowOff>
    </xdr:from>
    <xdr:to>
      <xdr:col>55</xdr:col>
      <xdr:colOff>0</xdr:colOff>
      <xdr:row>58</xdr:row>
      <xdr:rowOff>124789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66112"/>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123750</xdr:rowOff>
    </xdr:from>
    <xdr:to>
      <xdr:col>50</xdr:col>
      <xdr:colOff>114300</xdr:colOff>
      <xdr:row>58</xdr:row>
      <xdr:rowOff>124789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67850"/>
          <a:ext cx="8890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116763</xdr:rowOff>
    </xdr:from>
    <xdr:to>
      <xdr:col>45</xdr:col>
      <xdr:colOff>177800</xdr:colOff>
      <xdr:row>58</xdr:row>
      <xdr:rowOff>123750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60863"/>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116763</xdr:rowOff>
    </xdr:from>
    <xdr:to>
      <xdr:col>41</xdr:col>
      <xdr:colOff>50800</xdr:colOff>
      <xdr:row>58</xdr:row>
      <xdr:rowOff>121110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60863"/>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71212</xdr:rowOff>
    </xdr:from>
    <xdr:to>
      <xdr:col>55</xdr:col>
      <xdr:colOff>50800</xdr:colOff>
      <xdr:row>59</xdr:row>
      <xdr:rowOff>1362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73989</xdr:rowOff>
    </xdr:from>
    <xdr:to>
      <xdr:col>50</xdr:col>
      <xdr:colOff>165100</xdr:colOff>
      <xdr:row>59</xdr:row>
      <xdr:rowOff>4139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166716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1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72950</xdr:rowOff>
    </xdr:from>
    <xdr:to>
      <xdr:col>46</xdr:col>
      <xdr:colOff>38100</xdr:colOff>
      <xdr:row>59</xdr:row>
      <xdr:rowOff>3100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165677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1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65963</xdr:rowOff>
    </xdr:from>
    <xdr:to>
      <xdr:col>41</xdr:col>
      <xdr:colOff>101600</xdr:colOff>
      <xdr:row>58</xdr:row>
      <xdr:rowOff>167563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158690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10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70310</xdr:rowOff>
    </xdr:from>
    <xdr:to>
      <xdr:col>36</xdr:col>
      <xdr:colOff>165100</xdr:colOff>
      <xdr:row>59</xdr:row>
      <xdr:rowOff>460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163037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156694</xdr:rowOff>
    </xdr:from>
    <xdr:to>
      <xdr:col>55</xdr:col>
      <xdr:colOff>0</xdr:colOff>
      <xdr:row>79</xdr:row>
      <xdr:rowOff>3775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29794"/>
          <a:ext cx="838200" cy="1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3775</xdr:rowOff>
    </xdr:from>
    <xdr:to>
      <xdr:col>50</xdr:col>
      <xdr:colOff>114300</xdr:colOff>
      <xdr:row>79</xdr:row>
      <xdr:rowOff>22673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4832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22673</xdr:rowOff>
    </xdr:from>
    <xdr:to>
      <xdr:col>45</xdr:col>
      <xdr:colOff>177800</xdr:colOff>
      <xdr:row>79</xdr:row>
      <xdr:rowOff>27546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67223"/>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27546</xdr:rowOff>
    </xdr:from>
    <xdr:to>
      <xdr:col>41</xdr:col>
      <xdr:colOff>50800</xdr:colOff>
      <xdr:row>79</xdr:row>
      <xdr:rowOff>30105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7209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105894</xdr:rowOff>
    </xdr:from>
    <xdr:to>
      <xdr:col>55</xdr:col>
      <xdr:colOff>50800</xdr:colOff>
      <xdr:row>79</xdr:row>
      <xdr:rowOff>36044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20821</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9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124425</xdr:rowOff>
    </xdr:from>
    <xdr:to>
      <xdr:col>50</xdr:col>
      <xdr:colOff>165100</xdr:colOff>
      <xdr:row>79</xdr:row>
      <xdr:rowOff>54575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9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143323</xdr:rowOff>
    </xdr:from>
    <xdr:to>
      <xdr:col>46</xdr:col>
      <xdr:colOff>38100</xdr:colOff>
      <xdr:row>79</xdr:row>
      <xdr:rowOff>73473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64600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0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148196</xdr:rowOff>
    </xdr:from>
    <xdr:to>
      <xdr:col>41</xdr:col>
      <xdr:colOff>101600</xdr:colOff>
      <xdr:row>79</xdr:row>
      <xdr:rowOff>78346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69473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150755</xdr:rowOff>
    </xdr:from>
    <xdr:to>
      <xdr:col>36</xdr:col>
      <xdr:colOff>165100</xdr:colOff>
      <xdr:row>79</xdr:row>
      <xdr:rowOff>80905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72032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125619</xdr:rowOff>
    </xdr:from>
    <xdr:to>
      <xdr:col>55</xdr:col>
      <xdr:colOff>0</xdr:colOff>
      <xdr:row>99</xdr:row>
      <xdr:rowOff>10286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27719"/>
          <a:ext cx="838200" cy="5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148168</xdr:rowOff>
    </xdr:from>
    <xdr:to>
      <xdr:col>50</xdr:col>
      <xdr:colOff>114300</xdr:colOff>
      <xdr:row>99</xdr:row>
      <xdr:rowOff>10286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50268"/>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148168</xdr:rowOff>
    </xdr:from>
    <xdr:to>
      <xdr:col>45</xdr:col>
      <xdr:colOff>177800</xdr:colOff>
      <xdr:row>99</xdr:row>
      <xdr:rowOff>5705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50268"/>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138697</xdr:rowOff>
    </xdr:from>
    <xdr:to>
      <xdr:col>41</xdr:col>
      <xdr:colOff>50800</xdr:colOff>
      <xdr:row>99</xdr:row>
      <xdr:rowOff>5705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40797"/>
          <a:ext cx="889000" cy="3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74819</xdr:rowOff>
    </xdr:from>
    <xdr:to>
      <xdr:col>55</xdr:col>
      <xdr:colOff>50800</xdr:colOff>
      <xdr:row>99</xdr:row>
      <xdr:rowOff>4969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130936</xdr:rowOff>
    </xdr:from>
    <xdr:to>
      <xdr:col>50</xdr:col>
      <xdr:colOff>165100</xdr:colOff>
      <xdr:row>99</xdr:row>
      <xdr:rowOff>61086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52213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97368</xdr:rowOff>
    </xdr:from>
    <xdr:to>
      <xdr:col>46</xdr:col>
      <xdr:colOff>38100</xdr:colOff>
      <xdr:row>99</xdr:row>
      <xdr:rowOff>27518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18645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99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126355</xdr:rowOff>
    </xdr:from>
    <xdr:to>
      <xdr:col>41</xdr:col>
      <xdr:colOff>101600</xdr:colOff>
      <xdr:row>99</xdr:row>
      <xdr:rowOff>56505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2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47632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87897</xdr:rowOff>
    </xdr:from>
    <xdr:to>
      <xdr:col>36</xdr:col>
      <xdr:colOff>165100</xdr:colOff>
      <xdr:row>99</xdr:row>
      <xdr:rowOff>18047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9174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166538</xdr:rowOff>
    </xdr:from>
    <xdr:to>
      <xdr:col>85</xdr:col>
      <xdr:colOff>127000</xdr:colOff>
      <xdr:row>38</xdr:row>
      <xdr:rowOff>96038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10188"/>
          <a:ext cx="838200" cy="10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96038</xdr:rowOff>
    </xdr:from>
    <xdr:to>
      <xdr:col>81</xdr:col>
      <xdr:colOff>50800</xdr:colOff>
      <xdr:row>38</xdr:row>
      <xdr:rowOff>115408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611138"/>
          <a:ext cx="889000" cy="1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115408</xdr:rowOff>
    </xdr:from>
    <xdr:to>
      <xdr:col>76</xdr:col>
      <xdr:colOff>114300</xdr:colOff>
      <xdr:row>38</xdr:row>
      <xdr:rowOff>115438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30508"/>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113701</xdr:rowOff>
    </xdr:from>
    <xdr:to>
      <xdr:col>71</xdr:col>
      <xdr:colOff>177800</xdr:colOff>
      <xdr:row>38</xdr:row>
      <xdr:rowOff>115438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28801"/>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115738</xdr:rowOff>
    </xdr:from>
    <xdr:to>
      <xdr:col>85</xdr:col>
      <xdr:colOff>177800</xdr:colOff>
      <xdr:row>38</xdr:row>
      <xdr:rowOff>45887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59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94165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45238</xdr:rowOff>
    </xdr:from>
    <xdr:to>
      <xdr:col>81</xdr:col>
      <xdr:colOff>101600</xdr:colOff>
      <xdr:row>38</xdr:row>
      <xdr:rowOff>146838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137965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64608</xdr:rowOff>
    </xdr:from>
    <xdr:to>
      <xdr:col>76</xdr:col>
      <xdr:colOff>165100</xdr:colOff>
      <xdr:row>38</xdr:row>
      <xdr:rowOff>166208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7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157335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7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64638</xdr:rowOff>
    </xdr:from>
    <xdr:to>
      <xdr:col>72</xdr:col>
      <xdr:colOff>38100</xdr:colOff>
      <xdr:row>38</xdr:row>
      <xdr:rowOff>166238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157365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62901</xdr:rowOff>
    </xdr:from>
    <xdr:to>
      <xdr:col>67</xdr:col>
      <xdr:colOff>101600</xdr:colOff>
      <xdr:row>38</xdr:row>
      <xdr:rowOff>164501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155628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7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49934</xdr:rowOff>
    </xdr:from>
    <xdr:to>
      <xdr:col>85</xdr:col>
      <xdr:colOff>127000</xdr:colOff>
      <xdr:row>58</xdr:row>
      <xdr:rowOff>89515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94034"/>
          <a:ext cx="838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89515</xdr:rowOff>
    </xdr:from>
    <xdr:to>
      <xdr:col>81</xdr:col>
      <xdr:colOff>50800</xdr:colOff>
      <xdr:row>58</xdr:row>
      <xdr:rowOff>112723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33615"/>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104039</xdr:rowOff>
    </xdr:from>
    <xdr:to>
      <xdr:col>76</xdr:col>
      <xdr:colOff>114300</xdr:colOff>
      <xdr:row>58</xdr:row>
      <xdr:rowOff>112723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48139"/>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104039</xdr:rowOff>
    </xdr:from>
    <xdr:to>
      <xdr:col>71</xdr:col>
      <xdr:colOff>177800</xdr:colOff>
      <xdr:row>58</xdr:row>
      <xdr:rowOff>116935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48139"/>
          <a:ext cx="889000" cy="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170584</xdr:rowOff>
    </xdr:from>
    <xdr:to>
      <xdr:col>85</xdr:col>
      <xdr:colOff>177800</xdr:colOff>
      <xdr:row>58</xdr:row>
      <xdr:rowOff>100734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85511</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38715</xdr:rowOff>
    </xdr:from>
    <xdr:to>
      <xdr:col>81</xdr:col>
      <xdr:colOff>101600</xdr:colOff>
      <xdr:row>58</xdr:row>
      <xdr:rowOff>140315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131442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61923</xdr:rowOff>
    </xdr:from>
    <xdr:to>
      <xdr:col>76</xdr:col>
      <xdr:colOff>165100</xdr:colOff>
      <xdr:row>58</xdr:row>
      <xdr:rowOff>163523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154650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53239</xdr:rowOff>
    </xdr:from>
    <xdr:to>
      <xdr:col>72</xdr:col>
      <xdr:colOff>38100</xdr:colOff>
      <xdr:row>58</xdr:row>
      <xdr:rowOff>154839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145966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66135</xdr:rowOff>
    </xdr:from>
    <xdr:to>
      <xdr:col>67</xdr:col>
      <xdr:colOff>101600</xdr:colOff>
      <xdr:row>58</xdr:row>
      <xdr:rowOff>167735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158862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35891</xdr:rowOff>
    </xdr:from>
    <xdr:to>
      <xdr:col>85</xdr:col>
      <xdr:colOff>127000</xdr:colOff>
      <xdr:row>79</xdr:row>
      <xdr:rowOff>43134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0441"/>
          <a:ext cx="8382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36573</xdr:rowOff>
    </xdr:from>
    <xdr:to>
      <xdr:col>81</xdr:col>
      <xdr:colOff>50800</xdr:colOff>
      <xdr:row>79</xdr:row>
      <xdr:rowOff>43134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112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36573</xdr:rowOff>
    </xdr:from>
    <xdr:to>
      <xdr:col>76</xdr:col>
      <xdr:colOff>114300</xdr:colOff>
      <xdr:row>79</xdr:row>
      <xdr:rowOff>44031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581123"/>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44031</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581"/>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156541</xdr:rowOff>
    </xdr:from>
    <xdr:to>
      <xdr:col>85</xdr:col>
      <xdr:colOff>177800</xdr:colOff>
      <xdr:row>79</xdr:row>
      <xdr:rowOff>86691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163784</xdr:rowOff>
    </xdr:from>
    <xdr:to>
      <xdr:col>81</xdr:col>
      <xdr:colOff>101600</xdr:colOff>
      <xdr:row>79</xdr:row>
      <xdr:rowOff>93934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85061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62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157223</xdr:rowOff>
    </xdr:from>
    <xdr:to>
      <xdr:col>76</xdr:col>
      <xdr:colOff>165100</xdr:colOff>
      <xdr:row>79</xdr:row>
      <xdr:rowOff>87373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78500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6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164681</xdr:rowOff>
    </xdr:from>
    <xdr:to>
      <xdr:col>72</xdr:col>
      <xdr:colOff>38100</xdr:colOff>
      <xdr:row>79</xdr:row>
      <xdr:rowOff>94831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85958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16069</xdr:rowOff>
    </xdr:from>
    <xdr:to>
      <xdr:col>85</xdr:col>
      <xdr:colOff>127000</xdr:colOff>
      <xdr:row>99</xdr:row>
      <xdr:rowOff>27716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89619"/>
          <a:ext cx="8382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11407</xdr:rowOff>
    </xdr:from>
    <xdr:to>
      <xdr:col>81</xdr:col>
      <xdr:colOff>50800</xdr:colOff>
      <xdr:row>99</xdr:row>
      <xdr:rowOff>27716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813507"/>
          <a:ext cx="889000" cy="18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124899</xdr:rowOff>
    </xdr:from>
    <xdr:to>
      <xdr:col>76</xdr:col>
      <xdr:colOff>114300</xdr:colOff>
      <xdr:row>98</xdr:row>
      <xdr:rowOff>11407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55549"/>
          <a:ext cx="889000" cy="5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124899</xdr:rowOff>
    </xdr:from>
    <xdr:to>
      <xdr:col>71</xdr:col>
      <xdr:colOff>177800</xdr:colOff>
      <xdr:row>98</xdr:row>
      <xdr:rowOff>166976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755549"/>
          <a:ext cx="889000" cy="2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136719</xdr:rowOff>
    </xdr:from>
    <xdr:to>
      <xdr:col>85</xdr:col>
      <xdr:colOff>177800</xdr:colOff>
      <xdr:row>99</xdr:row>
      <xdr:rowOff>66869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51646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148366</xdr:rowOff>
    </xdr:from>
    <xdr:to>
      <xdr:col>81</xdr:col>
      <xdr:colOff>101600</xdr:colOff>
      <xdr:row>99</xdr:row>
      <xdr:rowOff>78516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69643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132057</xdr:rowOff>
    </xdr:from>
    <xdr:to>
      <xdr:col>76</xdr:col>
      <xdr:colOff>165100</xdr:colOff>
      <xdr:row>98</xdr:row>
      <xdr:rowOff>62207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78734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53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74099</xdr:rowOff>
    </xdr:from>
    <xdr:to>
      <xdr:col>72</xdr:col>
      <xdr:colOff>38100</xdr:colOff>
      <xdr:row>98</xdr:row>
      <xdr:rowOff>4249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20776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7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116176</xdr:rowOff>
    </xdr:from>
    <xdr:to>
      <xdr:col>67</xdr:col>
      <xdr:colOff>101600</xdr:colOff>
      <xdr:row>99</xdr:row>
      <xdr:rowOff>46326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37453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前年度比で大幅に増加しているが、これは新型コロナウイルス感染症に伴う特別定額給付金によるものである。年々増加傾向にある民生費は、障がい者自立支援給付費、子育て応援緊急給付金給付事業費など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年度における主な増加要因となっている。土木費は道路事業の増により前年比</a:t>
          </a:r>
          <a:r>
            <a:rPr kumimoji="1" lang="en-US" altLang="ja-JP" sz="1300">
              <a:latin typeface="ＭＳ Ｐゴシック" panose="020B0600070205080204" pitchFamily="50" charset="-128"/>
              <a:ea typeface="ＭＳ Ｐゴシック" panose="020B0600070205080204" pitchFamily="50" charset="-128"/>
            </a:rPr>
            <a:t>51,551</a:t>
          </a:r>
          <a:r>
            <a:rPr kumimoji="1" lang="ja-JP" altLang="en-US" sz="1300">
              <a:latin typeface="ＭＳ Ｐゴシック" panose="020B0600070205080204" pitchFamily="50" charset="-128"/>
              <a:ea typeface="ＭＳ Ｐゴシック" panose="020B0600070205080204" pitchFamily="50" charset="-128"/>
            </a:rPr>
            <a:t>円増加し、消防費においては消防団詰所建設工事、移動系防災行政無線の更新事業等による増が主な要因となっており、特別定額給費金を除けば、建設事業によるコスト増が令和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年度は大きなウエイトを占めている。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財政調整基金残高は、適切な財源の確保と歳出の精査により、新たに約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億円の積立てを行った。</a:t>
          </a:r>
          <a:r>
            <a:rPr kumimoji="1" lang="ja-JP" altLang="en-US" sz="1400">
              <a:solidFill>
                <a:sysClr val="windowText" lastClr="000000"/>
              </a:solidFill>
              <a:latin typeface="ＭＳ ゴシック" pitchFamily="49" charset="-128"/>
              <a:ea typeface="ＭＳ ゴシック" pitchFamily="49" charset="-128"/>
            </a:rPr>
            <a:t>実質収支比率については、昨年度比で翌年度に繰越すべき財源が大幅に増加したことにより、数値が低下しているが、適正範囲に収まっている。実質単年度収支比率については、昨年度より値は低くなっているが、昨年度比で財調基金積立額が減少したことと、単年度収支がマイナスであることが要因となっている。</a:t>
          </a:r>
          <a:r>
            <a:rPr kumimoji="1" lang="ja-JP" altLang="en-US" sz="1400">
              <a:latin typeface="ＭＳ ゴシック" pitchFamily="49" charset="-128"/>
              <a:ea typeface="ＭＳ ゴシック" pitchFamily="49" charset="-128"/>
            </a:rPr>
            <a:t>今後も、事務事業の見直しなど歳出の合理化等を推進し、健全な行財政運営に努めていく。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全会計とも毎年度黒字となっている。引き続き、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持続的な経財政運営の健全化を図ることとしている。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普通会計の元利償還金と公営企業債の元利償還金が大きな割合を占めている。普通会計分についてはこれまでの繰上償還などの公債費対策により年々減少</a:t>
          </a:r>
          <a:r>
            <a:rPr kumimoji="1" lang="ja-JP" altLang="en-US" sz="1100">
              <a:solidFill>
                <a:schemeClr val="dk1"/>
              </a:solidFill>
              <a:effectLst/>
              <a:latin typeface="+mn-lt"/>
              <a:ea typeface="+mn-ea"/>
              <a:cs typeface="+mn-cs"/>
            </a:rPr>
            <a:t>傾向にあったが、公共施設の長寿命化時期を迎えつつあることから、令和２年度は増加に転じている</a:t>
          </a:r>
          <a:r>
            <a:rPr kumimoji="1" lang="ja-JP" altLang="ja-JP" sz="1100">
              <a:solidFill>
                <a:schemeClr val="dk1"/>
              </a:solidFill>
              <a:effectLst/>
              <a:latin typeface="+mn-lt"/>
              <a:ea typeface="+mn-ea"/>
              <a:cs typeface="+mn-cs"/>
            </a:rPr>
            <a:t>。公営企業債については設備更新により償還がピーク時期を迎えている。また下水道事業会計における資本費平準化債の活用により一般会計負担の軽減により分子の割合が縮小している。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満期一括償還地方債なし</a:t>
          </a:r>
          <a:endParaRPr lang="en-US" altLang="ja-JP" sz="1100">
            <a:solidFill>
              <a:schemeClr val="dk1"/>
            </a:solidFill>
            <a:effectLst/>
            <a:latin typeface="+mn-lt"/>
            <a:ea typeface="+mn-ea"/>
            <a:cs typeface="+mn-cs"/>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近年、普通会計において大型建設事業の実施による地方債の発行による将来負担の増加要因があるが、繰上償還の実施により将来負担額は減少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に努めている。公共施設の長寿命化等、更新事業の時期を迎えていることから、令和２年度は増加となったが、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例年に引き続き将来負担比率は引き続き「数値無し」となっている。充当可能財源は財政調整基金の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億円積み立てを行い基金残高は増加した。今後も償還金の縮減に努めるため、起債の抑制・繰上償還の実施・基金等の財源確保に取り組み健全財政に努める。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長野県朝日村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経済事象の変動、緊急時、災害時の対応の目的のため基金の積立を実施しており、令和２年度は財政調整基金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億円を積立て年度末積立基金残高は約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億円弱となっている。平成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年度の庁舎建設関係の繰上償還（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億円）の実施による庁舎建設基金の全額取崩移行、大幅な取り崩しはないため、特定目的基金は微増傾向を維持している。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新型コロナウイルス感染症や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現在特定目的基金は７基金設置しており、個別の使途は次のとおり。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文教施設整備基金：文化教育施設等の整備に要する経費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保健福祉基金：村民の福祉の向上に要する経費、保健及び医療に関する事業の経費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情報施設事業運営基金：情報施設事業運営に要する経費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三区生産森林組合育成基金：三区生産森林組合育成に要する経費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西洗馬生産森林組合育成基金：西洗馬生産森林組合育成に要する経費　　　　　　　　　　　　　　　　　　　　　　　　　　　　　　　　　　　　　　　　　　　　　　　　　　　　　　　　　　　　　　　　　　　　　　　　　　　　　　　　　　　　　　　　　　　　　　　　　　　　　　　　　　　　　　　　　　　　　　　　　　　　　　　　　　　　　　　　　　　　　　　　　地域振興基金：地域の振興・活性化等に資する事業の実施に要する経費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ふるさと応援基金：朝日村固有の歴史、文化及び自然を守り、魅力と活力ある地域づくりに要する経費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主にふるさと応援基金の積立てにより、約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今後の課題である公共施設の長寿命化対策のための基金積立てを行う。（財政調整基金と一体的に考える）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下水道事業会計における資本費平準化債の活用による下水道への負担低減、歳出不用額による余剰金による。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新型コロナウイルス感染症や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現在減債基金の役割を財政調整基金がおこなっているため積立の予定がない。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財政調整基金の確保のため当面は積立予定はない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O56"/>
  <sheetViews>
    <sheetView showGridLines="0" topLeftCell="A3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4022937</v>
      </c>
      <c r="BO4" s="395"/>
      <c r="BP4" s="395"/>
      <c r="BQ4" s="395"/>
      <c r="BR4" s="395"/>
      <c r="BS4" s="395"/>
      <c r="BT4" s="395"/>
      <c r="BU4" s="396"/>
      <c r="BV4" s="394">
        <v>3070452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4.4000000000000004</v>
      </c>
      <c r="CU4" s="401"/>
      <c r="CV4" s="401"/>
      <c r="CW4" s="401"/>
      <c r="CX4" s="401"/>
      <c r="CY4" s="401"/>
      <c r="CZ4" s="401"/>
      <c r="DA4" s="402"/>
      <c r="DB4" s="400">
        <v>5.7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3854209</v>
      </c>
      <c r="BO5" s="432"/>
      <c r="BP5" s="432"/>
      <c r="BQ5" s="432"/>
      <c r="BR5" s="432"/>
      <c r="BS5" s="432"/>
      <c r="BT5" s="432"/>
      <c r="BU5" s="433"/>
      <c r="BV5" s="431">
        <v>2918741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81.8</v>
      </c>
      <c r="CU5" s="429"/>
      <c r="CV5" s="429"/>
      <c r="CW5" s="429"/>
      <c r="CX5" s="429"/>
      <c r="CY5" s="429"/>
      <c r="CZ5" s="429"/>
      <c r="DA5" s="430"/>
      <c r="DB5" s="428">
        <v>74.3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168728</v>
      </c>
      <c r="BO6" s="432"/>
      <c r="BP6" s="432"/>
      <c r="BQ6" s="432"/>
      <c r="BR6" s="432"/>
      <c r="BS6" s="432"/>
      <c r="BT6" s="432"/>
      <c r="BU6" s="433"/>
      <c r="BV6" s="431">
        <v>151711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81.8</v>
      </c>
      <c r="CU6" s="469"/>
      <c r="CV6" s="469"/>
      <c r="CW6" s="469"/>
      <c r="CX6" s="469"/>
      <c r="CY6" s="469"/>
      <c r="CZ6" s="469"/>
      <c r="DA6" s="470"/>
      <c r="DB6" s="468">
        <v>74.3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72472</v>
      </c>
      <c r="BO7" s="432"/>
      <c r="BP7" s="432"/>
      <c r="BQ7" s="432"/>
      <c r="BR7" s="432"/>
      <c r="BS7" s="432"/>
      <c r="BT7" s="432"/>
      <c r="BU7" s="433"/>
      <c r="BV7" s="431">
        <v>27412</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2169632</v>
      </c>
      <c r="CU7" s="432"/>
      <c r="CV7" s="432"/>
      <c r="CW7" s="432"/>
      <c r="CX7" s="432"/>
      <c r="CY7" s="432"/>
      <c r="CZ7" s="432"/>
      <c r="DA7" s="433"/>
      <c r="DB7" s="431">
        <v>2192067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96256</v>
      </c>
      <c r="BO8" s="432"/>
      <c r="BP8" s="432"/>
      <c r="BQ8" s="432"/>
      <c r="BR8" s="432"/>
      <c r="BS8" s="432"/>
      <c r="BT8" s="432"/>
      <c r="BU8" s="433"/>
      <c r="BV8" s="431">
        <v>124299</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0.3</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4279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102</v>
      </c>
      <c r="AV9" s="464"/>
      <c r="AW9" s="464"/>
      <c r="AX9" s="464"/>
      <c r="AY9" s="465" t="s">
        <v>116</v>
      </c>
      <c r="AZ9" s="466"/>
      <c r="BA9" s="466"/>
      <c r="BB9" s="466"/>
      <c r="BC9" s="466"/>
      <c r="BD9" s="466"/>
      <c r="BE9" s="466"/>
      <c r="BF9" s="466"/>
      <c r="BG9" s="466"/>
      <c r="BH9" s="466"/>
      <c r="BI9" s="466"/>
      <c r="BJ9" s="466"/>
      <c r="BK9" s="466"/>
      <c r="BL9" s="466"/>
      <c r="BM9" s="467"/>
      <c r="BN9" s="431">
        <v>-28043</v>
      </c>
      <c r="BO9" s="432"/>
      <c r="BP9" s="432"/>
      <c r="BQ9" s="432"/>
      <c r="BR9" s="432"/>
      <c r="BS9" s="432"/>
      <c r="BT9" s="432"/>
      <c r="BU9" s="433"/>
      <c r="BV9" s="431">
        <v>6117</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8.9</v>
      </c>
      <c r="CU9" s="429"/>
      <c r="CV9" s="429"/>
      <c r="CW9" s="429"/>
      <c r="CX9" s="429"/>
      <c r="CY9" s="429"/>
      <c r="CZ9" s="429"/>
      <c r="DA9" s="430"/>
      <c r="DB9" s="428">
        <v>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4462</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102</v>
      </c>
      <c r="AV10" s="464"/>
      <c r="AW10" s="464"/>
      <c r="AX10" s="464"/>
      <c r="AY10" s="465" t="s">
        <v>120</v>
      </c>
      <c r="AZ10" s="466"/>
      <c r="BA10" s="466"/>
      <c r="BB10" s="466"/>
      <c r="BC10" s="466"/>
      <c r="BD10" s="466"/>
      <c r="BE10" s="466"/>
      <c r="BF10" s="466"/>
      <c r="BG10" s="466"/>
      <c r="BH10" s="466"/>
      <c r="BI10" s="466"/>
      <c r="BJ10" s="466"/>
      <c r="BK10" s="466"/>
      <c r="BL10" s="466"/>
      <c r="BM10" s="467"/>
      <c r="BN10" s="431">
        <v>154240</v>
      </c>
      <c r="BO10" s="432"/>
      <c r="BP10" s="432"/>
      <c r="BQ10" s="432"/>
      <c r="BR10" s="432"/>
      <c r="BS10" s="432"/>
      <c r="BT10" s="432"/>
      <c r="BU10" s="433"/>
      <c r="BV10" s="431">
        <v>332478</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2700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4478</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4437</v>
      </c>
      <c r="S13" s="516"/>
      <c r="T13" s="516"/>
      <c r="U13" s="516"/>
      <c r="V13" s="517"/>
      <c r="W13" s="447" t="s">
        <v>140</v>
      </c>
      <c r="X13" s="448"/>
      <c r="Y13" s="448"/>
      <c r="Z13" s="448"/>
      <c r="AA13" s="448"/>
      <c r="AB13" s="438"/>
      <c r="AC13" s="482">
        <v>541</v>
      </c>
      <c r="AD13" s="483"/>
      <c r="AE13" s="483"/>
      <c r="AF13" s="483"/>
      <c r="AG13" s="525"/>
      <c r="AH13" s="482">
        <v>572</v>
      </c>
      <c r="AI13" s="483"/>
      <c r="AJ13" s="483"/>
      <c r="AK13" s="483"/>
      <c r="AL13" s="484"/>
      <c r="AM13" s="460" t="s">
        <v>141</v>
      </c>
      <c r="AN13" s="461"/>
      <c r="AO13" s="461"/>
      <c r="AP13" s="461"/>
      <c r="AQ13" s="461"/>
      <c r="AR13" s="461"/>
      <c r="AS13" s="461"/>
      <c r="AT13" s="462"/>
      <c r="AU13" s="463" t="s">
        <v>125</v>
      </c>
      <c r="AV13" s="464"/>
      <c r="AW13" s="464"/>
      <c r="AX13" s="464"/>
      <c r="AY13" s="465" t="s">
        <v>142</v>
      </c>
      <c r="AZ13" s="466"/>
      <c r="BA13" s="466"/>
      <c r="BB13" s="466"/>
      <c r="BC13" s="466"/>
      <c r="BD13" s="466"/>
      <c r="BE13" s="466"/>
      <c r="BF13" s="466"/>
      <c r="BG13" s="466"/>
      <c r="BH13" s="466"/>
      <c r="BI13" s="466"/>
      <c r="BJ13" s="466"/>
      <c r="BK13" s="466"/>
      <c r="BL13" s="466"/>
      <c r="BM13" s="467"/>
      <c r="BN13" s="431">
        <v>128897</v>
      </c>
      <c r="BO13" s="432"/>
      <c r="BP13" s="432"/>
      <c r="BQ13" s="432"/>
      <c r="BR13" s="432"/>
      <c r="BS13" s="432"/>
      <c r="BT13" s="432"/>
      <c r="BU13" s="433"/>
      <c r="BV13" s="431">
        <v>338595</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4.9000000000000004</v>
      </c>
      <c r="CU13" s="429"/>
      <c r="CV13" s="429"/>
      <c r="CW13" s="429"/>
      <c r="CX13" s="429"/>
      <c r="CY13" s="429"/>
      <c r="CZ13" s="429"/>
      <c r="DA13" s="430"/>
      <c r="DB13" s="428">
        <v>5.3</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4574</v>
      </c>
      <c r="S14" s="516"/>
      <c r="T14" s="516"/>
      <c r="U14" s="516"/>
      <c r="V14" s="517"/>
      <c r="W14" s="421"/>
      <c r="X14" s="422"/>
      <c r="Y14" s="422"/>
      <c r="Z14" s="422"/>
      <c r="AA14" s="422"/>
      <c r="AB14" s="411"/>
      <c r="AC14" s="518">
        <v>22</v>
      </c>
      <c r="AD14" s="519"/>
      <c r="AE14" s="519"/>
      <c r="AF14" s="519"/>
      <c r="AG14" s="520"/>
      <c r="AH14" s="518">
        <v>22.5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128</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4533</v>
      </c>
      <c r="S15" s="516"/>
      <c r="T15" s="516"/>
      <c r="U15" s="516"/>
      <c r="V15" s="517"/>
      <c r="W15" s="447" t="s">
        <v>147</v>
      </c>
      <c r="X15" s="448"/>
      <c r="Y15" s="448"/>
      <c r="Z15" s="448"/>
      <c r="AA15" s="448"/>
      <c r="AB15" s="438"/>
      <c r="AC15" s="482">
        <v>647</v>
      </c>
      <c r="AD15" s="483"/>
      <c r="AE15" s="483"/>
      <c r="AF15" s="483"/>
      <c r="AG15" s="525"/>
      <c r="AH15" s="482">
        <v>705</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605330</v>
      </c>
      <c r="BO15" s="395"/>
      <c r="BP15" s="395"/>
      <c r="BQ15" s="395"/>
      <c r="BR15" s="395"/>
      <c r="BS15" s="395"/>
      <c r="BT15" s="395"/>
      <c r="BU15" s="396"/>
      <c r="BV15" s="394">
        <v>576347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26.3</v>
      </c>
      <c r="AD16" s="519"/>
      <c r="AE16" s="519"/>
      <c r="AF16" s="519"/>
      <c r="AG16" s="520"/>
      <c r="AH16" s="518">
        <v>27.7</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2010084</v>
      </c>
      <c r="BO16" s="432"/>
      <c r="BP16" s="432"/>
      <c r="BQ16" s="432"/>
      <c r="BR16" s="432"/>
      <c r="BS16" s="432"/>
      <c r="BT16" s="432"/>
      <c r="BU16" s="433"/>
      <c r="BV16" s="431">
        <v>1971017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1270</v>
      </c>
      <c r="AD17" s="483"/>
      <c r="AE17" s="483"/>
      <c r="AF17" s="483"/>
      <c r="AG17" s="525"/>
      <c r="AH17" s="482">
        <v>1265</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758718</v>
      </c>
      <c r="BO17" s="432"/>
      <c r="BP17" s="432"/>
      <c r="BQ17" s="432"/>
      <c r="BR17" s="432"/>
      <c r="BS17" s="432"/>
      <c r="BT17" s="432"/>
      <c r="BU17" s="433"/>
      <c r="BV17" s="431">
        <v>722360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70.62</v>
      </c>
      <c r="M18" s="547"/>
      <c r="N18" s="547"/>
      <c r="O18" s="547"/>
      <c r="P18" s="547"/>
      <c r="Q18" s="547"/>
      <c r="R18" s="548"/>
      <c r="S18" s="548"/>
      <c r="T18" s="548"/>
      <c r="U18" s="548"/>
      <c r="V18" s="549"/>
      <c r="W18" s="449"/>
      <c r="X18" s="450"/>
      <c r="Y18" s="450"/>
      <c r="Z18" s="450"/>
      <c r="AA18" s="450"/>
      <c r="AB18" s="441"/>
      <c r="AC18" s="550">
        <v>51.7</v>
      </c>
      <c r="AD18" s="551"/>
      <c r="AE18" s="551"/>
      <c r="AF18" s="551"/>
      <c r="AG18" s="552"/>
      <c r="AH18" s="550">
        <v>49.8</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1711220</v>
      </c>
      <c r="BO18" s="432"/>
      <c r="BP18" s="432"/>
      <c r="BQ18" s="432"/>
      <c r="BR18" s="432"/>
      <c r="BS18" s="432"/>
      <c r="BT18" s="432"/>
      <c r="BU18" s="433"/>
      <c r="BV18" s="431">
        <v>1597560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61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2553396</v>
      </c>
      <c r="BO19" s="432"/>
      <c r="BP19" s="432"/>
      <c r="BQ19" s="432"/>
      <c r="BR19" s="432"/>
      <c r="BS19" s="432"/>
      <c r="BT19" s="432"/>
      <c r="BU19" s="433"/>
      <c r="BV19" s="431">
        <v>2483801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1474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2017751</v>
      </c>
      <c r="BO23" s="432"/>
      <c r="BP23" s="432"/>
      <c r="BQ23" s="432"/>
      <c r="BR23" s="432"/>
      <c r="BS23" s="432"/>
      <c r="BT23" s="432"/>
      <c r="BU23" s="433"/>
      <c r="BV23" s="431">
        <v>1786791</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6710</v>
      </c>
      <c r="R24" s="483"/>
      <c r="S24" s="483"/>
      <c r="T24" s="483"/>
      <c r="U24" s="483"/>
      <c r="V24" s="525"/>
      <c r="W24" s="584"/>
      <c r="X24" s="572"/>
      <c r="Y24" s="573"/>
      <c r="Z24" s="481" t="s">
        <v>171</v>
      </c>
      <c r="AA24" s="461"/>
      <c r="AB24" s="461"/>
      <c r="AC24" s="461"/>
      <c r="AD24" s="461"/>
      <c r="AE24" s="461"/>
      <c r="AF24" s="461"/>
      <c r="AG24" s="462"/>
      <c r="AH24" s="482">
        <v>55</v>
      </c>
      <c r="AI24" s="483"/>
      <c r="AJ24" s="483"/>
      <c r="AK24" s="483"/>
      <c r="AL24" s="525"/>
      <c r="AM24" s="482">
        <v>152625</v>
      </c>
      <c r="AN24" s="483"/>
      <c r="AO24" s="483"/>
      <c r="AP24" s="483"/>
      <c r="AQ24" s="483"/>
      <c r="AR24" s="525"/>
      <c r="AS24" s="482">
        <v>2775</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1522948</v>
      </c>
      <c r="BO24" s="432"/>
      <c r="BP24" s="432"/>
      <c r="BQ24" s="432"/>
      <c r="BR24" s="432"/>
      <c r="BS24" s="432"/>
      <c r="BT24" s="432"/>
      <c r="BU24" s="433"/>
      <c r="BV24" s="431">
        <v>1538938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5550</v>
      </c>
      <c r="R25" s="483"/>
      <c r="S25" s="483"/>
      <c r="T25" s="483"/>
      <c r="U25" s="483"/>
      <c r="V25" s="525"/>
      <c r="W25" s="584"/>
      <c r="X25" s="572"/>
      <c r="Y25" s="573"/>
      <c r="Z25" s="481" t="s">
        <v>174</v>
      </c>
      <c r="AA25" s="461"/>
      <c r="AB25" s="461"/>
      <c r="AC25" s="461"/>
      <c r="AD25" s="461"/>
      <c r="AE25" s="461"/>
      <c r="AF25" s="461"/>
      <c r="AG25" s="462"/>
      <c r="AH25" s="482" t="s">
        <v>138</v>
      </c>
      <c r="AI25" s="483"/>
      <c r="AJ25" s="483"/>
      <c r="AK25" s="483"/>
      <c r="AL25" s="525"/>
      <c r="AM25" s="482" t="s">
        <v>129</v>
      </c>
      <c r="AN25" s="483"/>
      <c r="AO25" s="483"/>
      <c r="AP25" s="483"/>
      <c r="AQ25" s="483"/>
      <c r="AR25" s="525"/>
      <c r="AS25" s="482" t="s">
        <v>138</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51821</v>
      </c>
      <c r="BO25" s="395"/>
      <c r="BP25" s="395"/>
      <c r="BQ25" s="395"/>
      <c r="BR25" s="395"/>
      <c r="BS25" s="395"/>
      <c r="BT25" s="395"/>
      <c r="BU25" s="396"/>
      <c r="BV25" s="394">
        <v>71390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5027</v>
      </c>
      <c r="R26" s="483"/>
      <c r="S26" s="483"/>
      <c r="T26" s="483"/>
      <c r="U26" s="483"/>
      <c r="V26" s="525"/>
      <c r="W26" s="584"/>
      <c r="X26" s="572"/>
      <c r="Y26" s="573"/>
      <c r="Z26" s="481" t="s">
        <v>177</v>
      </c>
      <c r="AA26" s="594"/>
      <c r="AB26" s="594"/>
      <c r="AC26" s="594"/>
      <c r="AD26" s="594"/>
      <c r="AE26" s="594"/>
      <c r="AF26" s="594"/>
      <c r="AG26" s="595"/>
      <c r="AH26" s="482">
        <v>1</v>
      </c>
      <c r="AI26" s="483"/>
      <c r="AJ26" s="483"/>
      <c r="AK26" s="483"/>
      <c r="AL26" s="525"/>
      <c r="AM26" s="482" t="s">
        <v>178</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129</v>
      </c>
      <c r="BO26" s="432"/>
      <c r="BP26" s="432"/>
      <c r="BQ26" s="432"/>
      <c r="BR26" s="432"/>
      <c r="BS26" s="432"/>
      <c r="BT26" s="432"/>
      <c r="BU26" s="433"/>
      <c r="BV26" s="431" t="s">
        <v>138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2690</v>
      </c>
      <c r="R27" s="483"/>
      <c r="S27" s="483"/>
      <c r="T27" s="483"/>
      <c r="U27" s="483"/>
      <c r="V27" s="525"/>
      <c r="W27" s="584"/>
      <c r="X27" s="572"/>
      <c r="Y27" s="573"/>
      <c r="Z27" s="481" t="s">
        <v>181</v>
      </c>
      <c r="AA27" s="461"/>
      <c r="AB27" s="461"/>
      <c r="AC27" s="461"/>
      <c r="AD27" s="461"/>
      <c r="AE27" s="461"/>
      <c r="AF27" s="461"/>
      <c r="AG27" s="462"/>
      <c r="AH27" s="482" t="s">
        <v>138</v>
      </c>
      <c r="AI27" s="483"/>
      <c r="AJ27" s="483"/>
      <c r="AK27" s="483"/>
      <c r="AL27" s="525"/>
      <c r="AM27" s="482" t="s">
        <v>138</v>
      </c>
      <c r="AN27" s="483"/>
      <c r="AO27" s="483"/>
      <c r="AP27" s="483"/>
      <c r="AQ27" s="483"/>
      <c r="AR27" s="525"/>
      <c r="AS27" s="482" t="s">
        <v>138</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52266</v>
      </c>
      <c r="BO27" s="608"/>
      <c r="BP27" s="608"/>
      <c r="BQ27" s="608"/>
      <c r="BR27" s="608"/>
      <c r="BS27" s="608"/>
      <c r="BT27" s="608"/>
      <c r="BU27" s="609"/>
      <c r="BV27" s="607">
        <v>52240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2010</v>
      </c>
      <c r="R28" s="483"/>
      <c r="S28" s="483"/>
      <c r="T28" s="483"/>
      <c r="U28" s="483"/>
      <c r="V28" s="525"/>
      <c r="W28" s="584"/>
      <c r="X28" s="572"/>
      <c r="Y28" s="573"/>
      <c r="Z28" s="481" t="s">
        <v>184</v>
      </c>
      <c r="AA28" s="461"/>
      <c r="AB28" s="461"/>
      <c r="AC28" s="461"/>
      <c r="AD28" s="461"/>
      <c r="AE28" s="461"/>
      <c r="AF28" s="461"/>
      <c r="AG28" s="462"/>
      <c r="AH28" s="482" t="s">
        <v>129</v>
      </c>
      <c r="AI28" s="483"/>
      <c r="AJ28" s="483"/>
      <c r="AK28" s="483"/>
      <c r="AL28" s="525"/>
      <c r="AM28" s="482" t="s">
        <v>138</v>
      </c>
      <c r="AN28" s="483"/>
      <c r="AO28" s="483"/>
      <c r="AP28" s="483"/>
      <c r="AQ28" s="483"/>
      <c r="AR28" s="525"/>
      <c r="AS28" s="482" t="s">
        <v>138</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1589473</v>
      </c>
      <c r="BO28" s="395"/>
      <c r="BP28" s="395"/>
      <c r="BQ28" s="395"/>
      <c r="BR28" s="395"/>
      <c r="BS28" s="395"/>
      <c r="BT28" s="395"/>
      <c r="BU28" s="396"/>
      <c r="BV28" s="394">
        <v>1435233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8</v>
      </c>
      <c r="M29" s="483"/>
      <c r="N29" s="483"/>
      <c r="O29" s="483"/>
      <c r="P29" s="525"/>
      <c r="Q29" s="482">
        <v>1810</v>
      </c>
      <c r="R29" s="483"/>
      <c r="S29" s="483"/>
      <c r="T29" s="483"/>
      <c r="U29" s="483"/>
      <c r="V29" s="525"/>
      <c r="W29" s="585"/>
      <c r="X29" s="586"/>
      <c r="Y29" s="587"/>
      <c r="Z29" s="481" t="s">
        <v>187</v>
      </c>
      <c r="AA29" s="461"/>
      <c r="AB29" s="461"/>
      <c r="AC29" s="461"/>
      <c r="AD29" s="461"/>
      <c r="AE29" s="461"/>
      <c r="AF29" s="461"/>
      <c r="AG29" s="462"/>
      <c r="AH29" s="482">
        <v>55</v>
      </c>
      <c r="AI29" s="483"/>
      <c r="AJ29" s="483"/>
      <c r="AK29" s="483"/>
      <c r="AL29" s="525"/>
      <c r="AM29" s="482">
        <v>152625</v>
      </c>
      <c r="AN29" s="483"/>
      <c r="AO29" s="483"/>
      <c r="AP29" s="483"/>
      <c r="AQ29" s="483"/>
      <c r="AR29" s="525"/>
      <c r="AS29" s="482">
        <v>2775</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436</v>
      </c>
      <c r="BO29" s="432"/>
      <c r="BP29" s="432"/>
      <c r="BQ29" s="432"/>
      <c r="BR29" s="432"/>
      <c r="BS29" s="432"/>
      <c r="BT29" s="432"/>
      <c r="BU29" s="433"/>
      <c r="BV29" s="431">
        <v>436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92.3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785549</v>
      </c>
      <c r="BO30" s="608"/>
      <c r="BP30" s="608"/>
      <c r="BQ30" s="608"/>
      <c r="BR30" s="608"/>
      <c r="BS30" s="608"/>
      <c r="BT30" s="608"/>
      <c r="BU30" s="609"/>
      <c r="BV30" s="607">
        <v>778269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朝日村国民健康保険特別会計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朝日村簡易水道事業会計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あさひプライムスキー場事業特別会計</v>
      </c>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f>IF(CQ34="","",MAX(C34:D43,U34:V43,AM34:AN43,BE34:BF43,BW34:BX43)+1)</f>
        <v>8</v>
      </c>
      <c r="CP34" s="620"/>
      <c r="CQ34" s="621" t="str">
        <f>IF('各会計、関係団体の財政状況及び健全化判断比率'!BS7="","",'各会計、関係団体の財政状況及び健全化判断比率'!BS7)</f>
        <v>朝日村土地開発公社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朝日村介護保険特別会計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朝日村下水道事業会計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EWwdXQ3y5CAQba51l6S+6bHDrO2nlKNjE1oSge4hnqLOKtCA0xEgUPBZ29sry/kXMoohZ1VJRfjqsSsY/nd8sg==" saltValue="SwM8n8ikAB8X9ShhxYtS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599950</v>
      </c>
      <c r="S5" s="637"/>
      <c r="T5" s="637"/>
      <c r="U5" s="637"/>
      <c r="V5" s="637"/>
      <c r="W5" s="637"/>
      <c r="X5" s="637"/>
      <c r="Y5" s="638"/>
      <c r="Z5" s="639">
        <v>14.9</v>
      </c>
      <c r="AA5" s="639"/>
      <c r="AB5" s="639"/>
      <c r="AC5" s="639"/>
      <c r="AD5" s="640">
        <v>599950</v>
      </c>
      <c r="AE5" s="640"/>
      <c r="AF5" s="640"/>
      <c r="AG5" s="640"/>
      <c r="AH5" s="640"/>
      <c r="AI5" s="640"/>
      <c r="AJ5" s="640"/>
      <c r="AK5" s="640"/>
      <c r="AL5" s="641">
        <v>28.7</v>
      </c>
      <c r="AM5" s="642"/>
      <c r="AN5" s="642"/>
      <c r="AO5" s="643"/>
      <c r="AP5" s="633" t="s">
        <v>225</v>
      </c>
      <c r="AQ5" s="634"/>
      <c r="AR5" s="634"/>
      <c r="AS5" s="634"/>
      <c r="AT5" s="634"/>
      <c r="AU5" s="634"/>
      <c r="AV5" s="634"/>
      <c r="AW5" s="634"/>
      <c r="AX5" s="634"/>
      <c r="AY5" s="634"/>
      <c r="AZ5" s="634"/>
      <c r="BA5" s="634"/>
      <c r="BB5" s="634"/>
      <c r="BC5" s="634"/>
      <c r="BD5" s="634"/>
      <c r="BE5" s="634"/>
      <c r="BF5" s="635"/>
      <c r="BG5" s="647">
        <v>599950</v>
      </c>
      <c r="BH5" s="648"/>
      <c r="BI5" s="648"/>
      <c r="BJ5" s="648"/>
      <c r="BK5" s="648"/>
      <c r="BL5" s="648"/>
      <c r="BM5" s="648"/>
      <c r="BN5" s="649"/>
      <c r="BO5" s="650">
        <v>100</v>
      </c>
      <c r="BP5" s="650"/>
      <c r="BQ5" s="650"/>
      <c r="BR5" s="650"/>
      <c r="BS5" s="651">
        <v>3120</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40095</v>
      </c>
      <c r="S6" s="648"/>
      <c r="T6" s="648"/>
      <c r="U6" s="648"/>
      <c r="V6" s="648"/>
      <c r="W6" s="648"/>
      <c r="X6" s="648"/>
      <c r="Y6" s="649"/>
      <c r="Z6" s="650">
        <v>1</v>
      </c>
      <c r="AA6" s="650"/>
      <c r="AB6" s="650"/>
      <c r="AC6" s="650"/>
      <c r="AD6" s="651">
        <v>40095</v>
      </c>
      <c r="AE6" s="651"/>
      <c r="AF6" s="651"/>
      <c r="AG6" s="651"/>
      <c r="AH6" s="651"/>
      <c r="AI6" s="651"/>
      <c r="AJ6" s="651"/>
      <c r="AK6" s="651"/>
      <c r="AL6" s="652">
        <v>1.9</v>
      </c>
      <c r="AM6" s="653"/>
      <c r="AN6" s="653"/>
      <c r="AO6" s="654"/>
      <c r="AP6" s="644" t="s">
        <v>230</v>
      </c>
      <c r="AQ6" s="645"/>
      <c r="AR6" s="645"/>
      <c r="AS6" s="645"/>
      <c r="AT6" s="645"/>
      <c r="AU6" s="645"/>
      <c r="AV6" s="645"/>
      <c r="AW6" s="645"/>
      <c r="AX6" s="645"/>
      <c r="AY6" s="645"/>
      <c r="AZ6" s="645"/>
      <c r="BA6" s="645"/>
      <c r="BB6" s="645"/>
      <c r="BC6" s="645"/>
      <c r="BD6" s="645"/>
      <c r="BE6" s="645"/>
      <c r="BF6" s="646"/>
      <c r="BG6" s="647">
        <v>599950</v>
      </c>
      <c r="BH6" s="648"/>
      <c r="BI6" s="648"/>
      <c r="BJ6" s="648"/>
      <c r="BK6" s="648"/>
      <c r="BL6" s="648"/>
      <c r="BM6" s="648"/>
      <c r="BN6" s="649"/>
      <c r="BO6" s="650">
        <v>100</v>
      </c>
      <c r="BP6" s="650"/>
      <c r="BQ6" s="650"/>
      <c r="BR6" s="650"/>
      <c r="BS6" s="651">
        <v>3120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50376</v>
      </c>
      <c r="CS6" s="648"/>
      <c r="CT6" s="648"/>
      <c r="CU6" s="648"/>
      <c r="CV6" s="648"/>
      <c r="CW6" s="648"/>
      <c r="CX6" s="648"/>
      <c r="CY6" s="649"/>
      <c r="CZ6" s="641">
        <v>1.3</v>
      </c>
      <c r="DA6" s="642"/>
      <c r="DB6" s="642"/>
      <c r="DC6" s="661"/>
      <c r="DD6" s="656" t="s">
        <v>232</v>
      </c>
      <c r="DE6" s="648"/>
      <c r="DF6" s="648"/>
      <c r="DG6" s="648"/>
      <c r="DH6" s="648"/>
      <c r="DI6" s="648"/>
      <c r="DJ6" s="648"/>
      <c r="DK6" s="648"/>
      <c r="DL6" s="648"/>
      <c r="DM6" s="648"/>
      <c r="DN6" s="648"/>
      <c r="DO6" s="648"/>
      <c r="DP6" s="649"/>
      <c r="DQ6" s="656">
        <v>50376</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459</v>
      </c>
      <c r="S7" s="648"/>
      <c r="T7" s="648"/>
      <c r="U7" s="648"/>
      <c r="V7" s="648"/>
      <c r="W7" s="648"/>
      <c r="X7" s="648"/>
      <c r="Y7" s="649"/>
      <c r="Z7" s="650">
        <v>0</v>
      </c>
      <c r="AA7" s="650"/>
      <c r="AB7" s="650"/>
      <c r="AC7" s="650"/>
      <c r="AD7" s="651">
        <v>459</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220572</v>
      </c>
      <c r="BH7" s="648"/>
      <c r="BI7" s="648"/>
      <c r="BJ7" s="648"/>
      <c r="BK7" s="648"/>
      <c r="BL7" s="648"/>
      <c r="BM7" s="648"/>
      <c r="BN7" s="649"/>
      <c r="BO7" s="650">
        <v>36.799999999999997</v>
      </c>
      <c r="BP7" s="650"/>
      <c r="BQ7" s="650"/>
      <c r="BR7" s="650"/>
      <c r="BS7" s="651">
        <v>3120</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1128974</v>
      </c>
      <c r="CS7" s="648"/>
      <c r="CT7" s="648"/>
      <c r="CU7" s="648"/>
      <c r="CV7" s="648"/>
      <c r="CW7" s="648"/>
      <c r="CX7" s="648"/>
      <c r="CY7" s="649"/>
      <c r="CZ7" s="650">
        <v>29.3</v>
      </c>
      <c r="DA7" s="650"/>
      <c r="DB7" s="650"/>
      <c r="DC7" s="650"/>
      <c r="DD7" s="656">
        <v>25375</v>
      </c>
      <c r="DE7" s="648"/>
      <c r="DF7" s="648"/>
      <c r="DG7" s="648"/>
      <c r="DH7" s="648"/>
      <c r="DI7" s="648"/>
      <c r="DJ7" s="648"/>
      <c r="DK7" s="648"/>
      <c r="DL7" s="648"/>
      <c r="DM7" s="648"/>
      <c r="DN7" s="648"/>
      <c r="DO7" s="648"/>
      <c r="DP7" s="649"/>
      <c r="DQ7" s="656">
        <v>580277</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2023</v>
      </c>
      <c r="S8" s="648"/>
      <c r="T8" s="648"/>
      <c r="U8" s="648"/>
      <c r="V8" s="648"/>
      <c r="W8" s="648"/>
      <c r="X8" s="648"/>
      <c r="Y8" s="649"/>
      <c r="Z8" s="650">
        <v>0.1</v>
      </c>
      <c r="AA8" s="650"/>
      <c r="AB8" s="650"/>
      <c r="AC8" s="650"/>
      <c r="AD8" s="651">
        <v>2023</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8381</v>
      </c>
      <c r="BH8" s="648"/>
      <c r="BI8" s="648"/>
      <c r="BJ8" s="648"/>
      <c r="BK8" s="648"/>
      <c r="BL8" s="648"/>
      <c r="BM8" s="648"/>
      <c r="BN8" s="649"/>
      <c r="BO8" s="650">
        <v>1.4</v>
      </c>
      <c r="BP8" s="650"/>
      <c r="BQ8" s="650"/>
      <c r="BR8" s="650"/>
      <c r="BS8" s="656" t="s">
        <v>138</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675950</v>
      </c>
      <c r="CS8" s="648"/>
      <c r="CT8" s="648"/>
      <c r="CU8" s="648"/>
      <c r="CV8" s="648"/>
      <c r="CW8" s="648"/>
      <c r="CX8" s="648"/>
      <c r="CY8" s="649"/>
      <c r="CZ8" s="650">
        <v>17.5</v>
      </c>
      <c r="DA8" s="650"/>
      <c r="DB8" s="650"/>
      <c r="DC8" s="650"/>
      <c r="DD8" s="656">
        <v>7319</v>
      </c>
      <c r="DE8" s="648"/>
      <c r="DF8" s="648"/>
      <c r="DG8" s="648"/>
      <c r="DH8" s="648"/>
      <c r="DI8" s="648"/>
      <c r="DJ8" s="648"/>
      <c r="DK8" s="648"/>
      <c r="DL8" s="648"/>
      <c r="DM8" s="648"/>
      <c r="DN8" s="648"/>
      <c r="DO8" s="648"/>
      <c r="DP8" s="649"/>
      <c r="DQ8" s="656">
        <v>444674</v>
      </c>
      <c r="DR8" s="648"/>
      <c r="DS8" s="648"/>
      <c r="DT8" s="648"/>
      <c r="DU8" s="648"/>
      <c r="DV8" s="648"/>
      <c r="DW8" s="648"/>
      <c r="DX8" s="648"/>
      <c r="DY8" s="648"/>
      <c r="DZ8" s="648"/>
      <c r="EA8" s="648"/>
      <c r="EB8" s="648"/>
      <c r="EC8" s="657"/>
    </row>
    <row r="9" spans="2:143" ht="11.25" customHeight="1" x14ac:dyDescent="0.15">
      <c r="B9" s="644" t="s">
        <v>239</v>
      </c>
      <c r="C9" s="645"/>
      <c r="D9" s="645"/>
      <c r="E9" s="645"/>
      <c r="F9" s="645"/>
      <c r="G9" s="645"/>
      <c r="H9" s="645"/>
      <c r="I9" s="645"/>
      <c r="J9" s="645"/>
      <c r="K9" s="645"/>
      <c r="L9" s="645"/>
      <c r="M9" s="645"/>
      <c r="N9" s="645"/>
      <c r="O9" s="645"/>
      <c r="P9" s="645"/>
      <c r="Q9" s="646"/>
      <c r="R9" s="647">
        <v>2308</v>
      </c>
      <c r="S9" s="648"/>
      <c r="T9" s="648"/>
      <c r="U9" s="648"/>
      <c r="V9" s="648"/>
      <c r="W9" s="648"/>
      <c r="X9" s="648"/>
      <c r="Y9" s="649"/>
      <c r="Z9" s="650">
        <v>0.1</v>
      </c>
      <c r="AA9" s="650"/>
      <c r="AB9" s="650"/>
      <c r="AC9" s="650"/>
      <c r="AD9" s="651">
        <v>2308</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187449</v>
      </c>
      <c r="BH9" s="648"/>
      <c r="BI9" s="648"/>
      <c r="BJ9" s="648"/>
      <c r="BK9" s="648"/>
      <c r="BL9" s="648"/>
      <c r="BM9" s="648"/>
      <c r="BN9" s="649"/>
      <c r="BO9" s="650">
        <v>31.2</v>
      </c>
      <c r="BP9" s="650"/>
      <c r="BQ9" s="650"/>
      <c r="BR9" s="650"/>
      <c r="BS9" s="656" t="s">
        <v>232</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166636</v>
      </c>
      <c r="CS9" s="648"/>
      <c r="CT9" s="648"/>
      <c r="CU9" s="648"/>
      <c r="CV9" s="648"/>
      <c r="CW9" s="648"/>
      <c r="CX9" s="648"/>
      <c r="CY9" s="649"/>
      <c r="CZ9" s="650">
        <v>4.3</v>
      </c>
      <c r="DA9" s="650"/>
      <c r="DB9" s="650"/>
      <c r="DC9" s="650"/>
      <c r="DD9" s="656">
        <v>835</v>
      </c>
      <c r="DE9" s="648"/>
      <c r="DF9" s="648"/>
      <c r="DG9" s="648"/>
      <c r="DH9" s="648"/>
      <c r="DI9" s="648"/>
      <c r="DJ9" s="648"/>
      <c r="DK9" s="648"/>
      <c r="DL9" s="648"/>
      <c r="DM9" s="648"/>
      <c r="DN9" s="648"/>
      <c r="DO9" s="648"/>
      <c r="DP9" s="649"/>
      <c r="DQ9" s="656">
        <v>160249</v>
      </c>
      <c r="DR9" s="648"/>
      <c r="DS9" s="648"/>
      <c r="DT9" s="648"/>
      <c r="DU9" s="648"/>
      <c r="DV9" s="648"/>
      <c r="DW9" s="648"/>
      <c r="DX9" s="648"/>
      <c r="DY9" s="648"/>
      <c r="DZ9" s="648"/>
      <c r="EA9" s="648"/>
      <c r="EB9" s="648"/>
      <c r="EC9" s="657"/>
    </row>
    <row r="10" spans="2:143" ht="11.25" customHeight="1" x14ac:dyDescent="0.15">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129</v>
      </c>
      <c r="AA10" s="650"/>
      <c r="AB10" s="650"/>
      <c r="AC10" s="650"/>
      <c r="AD10" s="651" t="s">
        <v>232</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9916</v>
      </c>
      <c r="BH10" s="648"/>
      <c r="BI10" s="648"/>
      <c r="BJ10" s="648"/>
      <c r="BK10" s="648"/>
      <c r="BL10" s="648"/>
      <c r="BM10" s="648"/>
      <c r="BN10" s="649"/>
      <c r="BO10" s="650">
        <v>1.7</v>
      </c>
      <c r="BP10" s="650"/>
      <c r="BQ10" s="650"/>
      <c r="BR10" s="650"/>
      <c r="BS10" s="656" t="s">
        <v>129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11048</v>
      </c>
      <c r="CS10" s="648"/>
      <c r="CT10" s="648"/>
      <c r="CU10" s="648"/>
      <c r="CV10" s="648"/>
      <c r="CW10" s="648"/>
      <c r="CX10" s="648"/>
      <c r="CY10" s="649"/>
      <c r="CZ10" s="650">
        <v>0.3</v>
      </c>
      <c r="DA10" s="650"/>
      <c r="DB10" s="650"/>
      <c r="DC10" s="650"/>
      <c r="DD10" s="656" t="s">
        <v>129</v>
      </c>
      <c r="DE10" s="648"/>
      <c r="DF10" s="648"/>
      <c r="DG10" s="648"/>
      <c r="DH10" s="648"/>
      <c r="DI10" s="648"/>
      <c r="DJ10" s="648"/>
      <c r="DK10" s="648"/>
      <c r="DL10" s="648"/>
      <c r="DM10" s="648"/>
      <c r="DN10" s="648"/>
      <c r="DO10" s="648"/>
      <c r="DP10" s="649"/>
      <c r="DQ10" s="656">
        <v>1048</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92752</v>
      </c>
      <c r="S11" s="648"/>
      <c r="T11" s="648"/>
      <c r="U11" s="648"/>
      <c r="V11" s="648"/>
      <c r="W11" s="648"/>
      <c r="X11" s="648"/>
      <c r="Y11" s="649"/>
      <c r="Z11" s="652">
        <v>2.2999999999999998</v>
      </c>
      <c r="AA11" s="653"/>
      <c r="AB11" s="653"/>
      <c r="AC11" s="665"/>
      <c r="AD11" s="656">
        <v>92752</v>
      </c>
      <c r="AE11" s="648"/>
      <c r="AF11" s="648"/>
      <c r="AG11" s="648"/>
      <c r="AH11" s="648"/>
      <c r="AI11" s="648"/>
      <c r="AJ11" s="648"/>
      <c r="AK11" s="649"/>
      <c r="AL11" s="652">
        <v>4.4000000000000004</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14826</v>
      </c>
      <c r="BH11" s="648"/>
      <c r="BI11" s="648"/>
      <c r="BJ11" s="648"/>
      <c r="BK11" s="648"/>
      <c r="BL11" s="648"/>
      <c r="BM11" s="648"/>
      <c r="BN11" s="649"/>
      <c r="BO11" s="650">
        <v>2.5</v>
      </c>
      <c r="BP11" s="650"/>
      <c r="BQ11" s="650"/>
      <c r="BR11" s="650"/>
      <c r="BS11" s="656">
        <v>3120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173246</v>
      </c>
      <c r="CS11" s="648"/>
      <c r="CT11" s="648"/>
      <c r="CU11" s="648"/>
      <c r="CV11" s="648"/>
      <c r="CW11" s="648"/>
      <c r="CX11" s="648"/>
      <c r="CY11" s="649"/>
      <c r="CZ11" s="650">
        <v>4.5</v>
      </c>
      <c r="DA11" s="650"/>
      <c r="DB11" s="650"/>
      <c r="DC11" s="650"/>
      <c r="DD11" s="656">
        <v>43881</v>
      </c>
      <c r="DE11" s="648"/>
      <c r="DF11" s="648"/>
      <c r="DG11" s="648"/>
      <c r="DH11" s="648"/>
      <c r="DI11" s="648"/>
      <c r="DJ11" s="648"/>
      <c r="DK11" s="648"/>
      <c r="DL11" s="648"/>
      <c r="DM11" s="648"/>
      <c r="DN11" s="648"/>
      <c r="DO11" s="648"/>
      <c r="DP11" s="649"/>
      <c r="DQ11" s="656">
        <v>117815</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232</v>
      </c>
      <c r="S12" s="648"/>
      <c r="T12" s="648"/>
      <c r="U12" s="648"/>
      <c r="V12" s="648"/>
      <c r="W12" s="648"/>
      <c r="X12" s="648"/>
      <c r="Y12" s="649"/>
      <c r="Z12" s="650" t="s">
        <v>232</v>
      </c>
      <c r="AA12" s="650"/>
      <c r="AB12" s="650"/>
      <c r="AC12" s="650"/>
      <c r="AD12" s="651" t="s">
        <v>129</v>
      </c>
      <c r="AE12" s="651"/>
      <c r="AF12" s="651"/>
      <c r="AG12" s="651"/>
      <c r="AH12" s="651"/>
      <c r="AI12" s="651"/>
      <c r="AJ12" s="651"/>
      <c r="AK12" s="651"/>
      <c r="AL12" s="652" t="s">
        <v>129</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349385</v>
      </c>
      <c r="BH12" s="648"/>
      <c r="BI12" s="648"/>
      <c r="BJ12" s="648"/>
      <c r="BK12" s="648"/>
      <c r="BL12" s="648"/>
      <c r="BM12" s="648"/>
      <c r="BN12" s="649"/>
      <c r="BO12" s="650">
        <v>58.2</v>
      </c>
      <c r="BP12" s="650"/>
      <c r="BQ12" s="650"/>
      <c r="BR12" s="650"/>
      <c r="BS12" s="656" t="s">
        <v>232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155818</v>
      </c>
      <c r="CS12" s="648"/>
      <c r="CT12" s="648"/>
      <c r="CU12" s="648"/>
      <c r="CV12" s="648"/>
      <c r="CW12" s="648"/>
      <c r="CX12" s="648"/>
      <c r="CY12" s="649"/>
      <c r="CZ12" s="650">
        <v>4</v>
      </c>
      <c r="DA12" s="650"/>
      <c r="DB12" s="650"/>
      <c r="DC12" s="650"/>
      <c r="DD12" s="656">
        <v>879</v>
      </c>
      <c r="DE12" s="648"/>
      <c r="DF12" s="648"/>
      <c r="DG12" s="648"/>
      <c r="DH12" s="648"/>
      <c r="DI12" s="648"/>
      <c r="DJ12" s="648"/>
      <c r="DK12" s="648"/>
      <c r="DL12" s="648"/>
      <c r="DM12" s="648"/>
      <c r="DN12" s="648"/>
      <c r="DO12" s="648"/>
      <c r="DP12" s="649"/>
      <c r="DQ12" s="656">
        <v>126180</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232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349385</v>
      </c>
      <c r="BH13" s="648"/>
      <c r="BI13" s="648"/>
      <c r="BJ13" s="648"/>
      <c r="BK13" s="648"/>
      <c r="BL13" s="648"/>
      <c r="BM13" s="648"/>
      <c r="BN13" s="649"/>
      <c r="BO13" s="650">
        <v>58.2</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595281</v>
      </c>
      <c r="CS13" s="648"/>
      <c r="CT13" s="648"/>
      <c r="CU13" s="648"/>
      <c r="CV13" s="648"/>
      <c r="CW13" s="648"/>
      <c r="CX13" s="648"/>
      <c r="CY13" s="649"/>
      <c r="CZ13" s="650">
        <v>15.4</v>
      </c>
      <c r="DA13" s="650"/>
      <c r="DB13" s="650"/>
      <c r="DC13" s="650"/>
      <c r="DD13" s="656">
        <v>385302</v>
      </c>
      <c r="DE13" s="648"/>
      <c r="DF13" s="648"/>
      <c r="DG13" s="648"/>
      <c r="DH13" s="648"/>
      <c r="DI13" s="648"/>
      <c r="DJ13" s="648"/>
      <c r="DK13" s="648"/>
      <c r="DL13" s="648"/>
      <c r="DM13" s="648"/>
      <c r="DN13" s="648"/>
      <c r="DO13" s="648"/>
      <c r="DP13" s="649"/>
      <c r="DQ13" s="656">
        <v>230702</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232</v>
      </c>
      <c r="AA14" s="650"/>
      <c r="AB14" s="650"/>
      <c r="AC14" s="650"/>
      <c r="AD14" s="651" t="s">
        <v>232</v>
      </c>
      <c r="AE14" s="651"/>
      <c r="AF14" s="651"/>
      <c r="AG14" s="651"/>
      <c r="AH14" s="651"/>
      <c r="AI14" s="651"/>
      <c r="AJ14" s="651"/>
      <c r="AK14" s="651"/>
      <c r="AL14" s="652" t="s">
        <v>232</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21161</v>
      </c>
      <c r="BH14" s="648"/>
      <c r="BI14" s="648"/>
      <c r="BJ14" s="648"/>
      <c r="BK14" s="648"/>
      <c r="BL14" s="648"/>
      <c r="BM14" s="648"/>
      <c r="BN14" s="649"/>
      <c r="BO14" s="650">
        <v>3.5</v>
      </c>
      <c r="BP14" s="650"/>
      <c r="BQ14" s="650"/>
      <c r="BR14" s="650"/>
      <c r="BS14" s="656" t="s">
        <v>129</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259528</v>
      </c>
      <c r="CS14" s="648"/>
      <c r="CT14" s="648"/>
      <c r="CU14" s="648"/>
      <c r="CV14" s="648"/>
      <c r="CW14" s="648"/>
      <c r="CX14" s="648"/>
      <c r="CY14" s="649"/>
      <c r="CZ14" s="650">
        <v>6.7</v>
      </c>
      <c r="DA14" s="650"/>
      <c r="DB14" s="650"/>
      <c r="DC14" s="650"/>
      <c r="DD14" s="656">
        <v>120507</v>
      </c>
      <c r="DE14" s="648"/>
      <c r="DF14" s="648"/>
      <c r="DG14" s="648"/>
      <c r="DH14" s="648"/>
      <c r="DI14" s="648"/>
      <c r="DJ14" s="648"/>
      <c r="DK14" s="648"/>
      <c r="DL14" s="648"/>
      <c r="DM14" s="648"/>
      <c r="DN14" s="648"/>
      <c r="DO14" s="648"/>
      <c r="DP14" s="649"/>
      <c r="DQ14" s="656">
        <v>146189</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232</v>
      </c>
      <c r="AA15" s="650"/>
      <c r="AB15" s="650"/>
      <c r="AC15" s="650"/>
      <c r="AD15" s="651" t="s">
        <v>129</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8832</v>
      </c>
      <c r="BH15" s="648"/>
      <c r="BI15" s="648"/>
      <c r="BJ15" s="648"/>
      <c r="BK15" s="648"/>
      <c r="BL15" s="648"/>
      <c r="BM15" s="648"/>
      <c r="BN15" s="649"/>
      <c r="BO15" s="650">
        <v>1.5</v>
      </c>
      <c r="BP15" s="650"/>
      <c r="BQ15" s="650"/>
      <c r="BR15" s="650"/>
      <c r="BS15" s="656" t="s">
        <v>232</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390129</v>
      </c>
      <c r="CS15" s="648"/>
      <c r="CT15" s="648"/>
      <c r="CU15" s="648"/>
      <c r="CV15" s="648"/>
      <c r="CW15" s="648"/>
      <c r="CX15" s="648"/>
      <c r="CY15" s="649"/>
      <c r="CZ15" s="650">
        <v>10.1</v>
      </c>
      <c r="DA15" s="650"/>
      <c r="DB15" s="650"/>
      <c r="DC15" s="650"/>
      <c r="DD15" s="656">
        <v>116892</v>
      </c>
      <c r="DE15" s="648"/>
      <c r="DF15" s="648"/>
      <c r="DG15" s="648"/>
      <c r="DH15" s="648"/>
      <c r="DI15" s="648"/>
      <c r="DJ15" s="648"/>
      <c r="DK15" s="648"/>
      <c r="DL15" s="648"/>
      <c r="DM15" s="648"/>
      <c r="DN15" s="648"/>
      <c r="DO15" s="648"/>
      <c r="DP15" s="649"/>
      <c r="DQ15" s="656">
        <v>298166</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2177</v>
      </c>
      <c r="S16" s="648"/>
      <c r="T16" s="648"/>
      <c r="U16" s="648"/>
      <c r="V16" s="648"/>
      <c r="W16" s="648"/>
      <c r="X16" s="648"/>
      <c r="Y16" s="649"/>
      <c r="Z16" s="650">
        <v>0.1</v>
      </c>
      <c r="AA16" s="650"/>
      <c r="AB16" s="650"/>
      <c r="AC16" s="650"/>
      <c r="AD16" s="651">
        <v>2177</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232</v>
      </c>
      <c r="BH16" s="648"/>
      <c r="BI16" s="648"/>
      <c r="BJ16" s="648"/>
      <c r="BK16" s="648"/>
      <c r="BL16" s="648"/>
      <c r="BM16" s="648"/>
      <c r="BN16" s="649"/>
      <c r="BO16" s="650" t="s">
        <v>232</v>
      </c>
      <c r="BP16" s="650"/>
      <c r="BQ16" s="650"/>
      <c r="BR16" s="650"/>
      <c r="BS16" s="656" t="s">
        <v>232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20119</v>
      </c>
      <c r="CS16" s="648"/>
      <c r="CT16" s="648"/>
      <c r="CU16" s="648"/>
      <c r="CV16" s="648"/>
      <c r="CW16" s="648"/>
      <c r="CX16" s="648"/>
      <c r="CY16" s="649"/>
      <c r="CZ16" s="650">
        <v>0.5</v>
      </c>
      <c r="DA16" s="650"/>
      <c r="DB16" s="650"/>
      <c r="DC16" s="650"/>
      <c r="DD16" s="656" t="s">
        <v>232</v>
      </c>
      <c r="DE16" s="648"/>
      <c r="DF16" s="648"/>
      <c r="DG16" s="648"/>
      <c r="DH16" s="648"/>
      <c r="DI16" s="648"/>
      <c r="DJ16" s="648"/>
      <c r="DK16" s="648"/>
      <c r="DL16" s="648"/>
      <c r="DM16" s="648"/>
      <c r="DN16" s="648"/>
      <c r="DO16" s="648"/>
      <c r="DP16" s="649"/>
      <c r="DQ16" s="656">
        <v>1888</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2437</v>
      </c>
      <c r="S17" s="648"/>
      <c r="T17" s="648"/>
      <c r="U17" s="648"/>
      <c r="V17" s="648"/>
      <c r="W17" s="648"/>
      <c r="X17" s="648"/>
      <c r="Y17" s="649"/>
      <c r="Z17" s="650">
        <v>0.1</v>
      </c>
      <c r="AA17" s="650"/>
      <c r="AB17" s="650"/>
      <c r="AC17" s="650"/>
      <c r="AD17" s="651">
        <v>2437</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232</v>
      </c>
      <c r="BH17" s="648"/>
      <c r="BI17" s="648"/>
      <c r="BJ17" s="648"/>
      <c r="BK17" s="648"/>
      <c r="BL17" s="648"/>
      <c r="BM17" s="648"/>
      <c r="BN17" s="649"/>
      <c r="BO17" s="650" t="s">
        <v>129</v>
      </c>
      <c r="BP17" s="650"/>
      <c r="BQ17" s="650"/>
      <c r="BR17" s="650"/>
      <c r="BS17" s="656" t="s">
        <v>232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227104</v>
      </c>
      <c r="CS17" s="648"/>
      <c r="CT17" s="648"/>
      <c r="CU17" s="648"/>
      <c r="CV17" s="648"/>
      <c r="CW17" s="648"/>
      <c r="CX17" s="648"/>
      <c r="CY17" s="649"/>
      <c r="CZ17" s="650">
        <v>5.9</v>
      </c>
      <c r="DA17" s="650"/>
      <c r="DB17" s="650"/>
      <c r="DC17" s="650"/>
      <c r="DD17" s="656" t="s">
        <v>232</v>
      </c>
      <c r="DE17" s="648"/>
      <c r="DF17" s="648"/>
      <c r="DG17" s="648"/>
      <c r="DH17" s="648"/>
      <c r="DI17" s="648"/>
      <c r="DJ17" s="648"/>
      <c r="DK17" s="648"/>
      <c r="DL17" s="648"/>
      <c r="DM17" s="648"/>
      <c r="DN17" s="648"/>
      <c r="DO17" s="648"/>
      <c r="DP17" s="649"/>
      <c r="DQ17" s="656">
        <v>227104</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6758</v>
      </c>
      <c r="S18" s="648"/>
      <c r="T18" s="648"/>
      <c r="U18" s="648"/>
      <c r="V18" s="648"/>
      <c r="W18" s="648"/>
      <c r="X18" s="648"/>
      <c r="Y18" s="649"/>
      <c r="Z18" s="650">
        <v>0.2</v>
      </c>
      <c r="AA18" s="650"/>
      <c r="AB18" s="650"/>
      <c r="AC18" s="650"/>
      <c r="AD18" s="651">
        <v>6758</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232</v>
      </c>
      <c r="BP18" s="650"/>
      <c r="BQ18" s="650"/>
      <c r="BR18" s="650"/>
      <c r="BS18" s="656" t="s">
        <v>138</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232</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5059</v>
      </c>
      <c r="S19" s="648"/>
      <c r="T19" s="648"/>
      <c r="U19" s="648"/>
      <c r="V19" s="648"/>
      <c r="W19" s="648"/>
      <c r="X19" s="648"/>
      <c r="Y19" s="649"/>
      <c r="Z19" s="650">
        <v>0.1</v>
      </c>
      <c r="AA19" s="650"/>
      <c r="AB19" s="650"/>
      <c r="AC19" s="650"/>
      <c r="AD19" s="651">
        <v>5059</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129</v>
      </c>
      <c r="BH19" s="648"/>
      <c r="BI19" s="648"/>
      <c r="BJ19" s="648"/>
      <c r="BK19" s="648"/>
      <c r="BL19" s="648"/>
      <c r="BM19" s="648"/>
      <c r="BN19" s="649"/>
      <c r="BO19" s="650" t="s">
        <v>232</v>
      </c>
      <c r="BP19" s="650"/>
      <c r="BQ19" s="650"/>
      <c r="BR19" s="650"/>
      <c r="BS19" s="656" t="s">
        <v>232</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232</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1074</v>
      </c>
      <c r="S20" s="648"/>
      <c r="T20" s="648"/>
      <c r="U20" s="648"/>
      <c r="V20" s="648"/>
      <c r="W20" s="648"/>
      <c r="X20" s="648"/>
      <c r="Y20" s="649"/>
      <c r="Z20" s="650">
        <v>0</v>
      </c>
      <c r="AA20" s="650"/>
      <c r="AB20" s="650"/>
      <c r="AC20" s="650"/>
      <c r="AD20" s="651">
        <v>1074</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232</v>
      </c>
      <c r="BH20" s="648"/>
      <c r="BI20" s="648"/>
      <c r="BJ20" s="648"/>
      <c r="BK20" s="648"/>
      <c r="BL20" s="648"/>
      <c r="BM20" s="648"/>
      <c r="BN20" s="649"/>
      <c r="BO20" s="650" t="s">
        <v>129</v>
      </c>
      <c r="BP20" s="650"/>
      <c r="BQ20" s="650"/>
      <c r="BR20" s="650"/>
      <c r="BS20" s="656" t="s">
        <v>232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3854209</v>
      </c>
      <c r="CS20" s="648"/>
      <c r="CT20" s="648"/>
      <c r="CU20" s="648"/>
      <c r="CV20" s="648"/>
      <c r="CW20" s="648"/>
      <c r="CX20" s="648"/>
      <c r="CY20" s="649"/>
      <c r="CZ20" s="650">
        <v>100</v>
      </c>
      <c r="DA20" s="650"/>
      <c r="DB20" s="650"/>
      <c r="DC20" s="650"/>
      <c r="DD20" s="656">
        <v>700990</v>
      </c>
      <c r="DE20" s="648"/>
      <c r="DF20" s="648"/>
      <c r="DG20" s="648"/>
      <c r="DH20" s="648"/>
      <c r="DI20" s="648"/>
      <c r="DJ20" s="648"/>
      <c r="DK20" s="648"/>
      <c r="DL20" s="648"/>
      <c r="DM20" s="648"/>
      <c r="DN20" s="648"/>
      <c r="DO20" s="648"/>
      <c r="DP20" s="649"/>
      <c r="DQ20" s="656">
        <v>2384668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625</v>
      </c>
      <c r="S21" s="648"/>
      <c r="T21" s="648"/>
      <c r="U21" s="648"/>
      <c r="V21" s="648"/>
      <c r="W21" s="648"/>
      <c r="X21" s="648"/>
      <c r="Y21" s="649"/>
      <c r="Z21" s="650">
        <v>0</v>
      </c>
      <c r="AA21" s="650"/>
      <c r="AB21" s="650"/>
      <c r="AC21" s="650"/>
      <c r="AD21" s="651">
        <v>625</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232</v>
      </c>
      <c r="BH21" s="648"/>
      <c r="BI21" s="648"/>
      <c r="BJ21" s="648"/>
      <c r="BK21" s="648"/>
      <c r="BL21" s="648"/>
      <c r="BM21" s="648"/>
      <c r="BN21" s="649"/>
      <c r="BO21" s="650" t="s">
        <v>129</v>
      </c>
      <c r="BP21" s="650"/>
      <c r="BQ21" s="650"/>
      <c r="BR21" s="650"/>
      <c r="BS21" s="656" t="s">
        <v>138</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1471840</v>
      </c>
      <c r="S22" s="648"/>
      <c r="T22" s="648"/>
      <c r="U22" s="648"/>
      <c r="V22" s="648"/>
      <c r="W22" s="648"/>
      <c r="X22" s="648"/>
      <c r="Y22" s="649"/>
      <c r="Z22" s="650">
        <v>36.6</v>
      </c>
      <c r="AA22" s="650"/>
      <c r="AB22" s="650"/>
      <c r="AC22" s="650"/>
      <c r="AD22" s="651">
        <v>1338706</v>
      </c>
      <c r="AE22" s="651"/>
      <c r="AF22" s="651"/>
      <c r="AG22" s="651"/>
      <c r="AH22" s="651"/>
      <c r="AI22" s="651"/>
      <c r="AJ22" s="651"/>
      <c r="AK22" s="651"/>
      <c r="AL22" s="652">
        <v>64</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138</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1338706</v>
      </c>
      <c r="S23" s="648"/>
      <c r="T23" s="648"/>
      <c r="U23" s="648"/>
      <c r="V23" s="648"/>
      <c r="W23" s="648"/>
      <c r="X23" s="648"/>
      <c r="Y23" s="649"/>
      <c r="Z23" s="650">
        <v>33.299999999999997</v>
      </c>
      <c r="AA23" s="650"/>
      <c r="AB23" s="650"/>
      <c r="AC23" s="650"/>
      <c r="AD23" s="651">
        <v>1338706</v>
      </c>
      <c r="AE23" s="651"/>
      <c r="AF23" s="651"/>
      <c r="AG23" s="651"/>
      <c r="AH23" s="651"/>
      <c r="AI23" s="651"/>
      <c r="AJ23" s="651"/>
      <c r="AK23" s="651"/>
      <c r="AL23" s="652">
        <v>64</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138</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133122</v>
      </c>
      <c r="S24" s="648"/>
      <c r="T24" s="648"/>
      <c r="U24" s="648"/>
      <c r="V24" s="648"/>
      <c r="W24" s="648"/>
      <c r="X24" s="648"/>
      <c r="Y24" s="649"/>
      <c r="Z24" s="650">
        <v>3.3</v>
      </c>
      <c r="AA24" s="650"/>
      <c r="AB24" s="650"/>
      <c r="AC24" s="650"/>
      <c r="AD24" s="651" t="s">
        <v>138</v>
      </c>
      <c r="AE24" s="651"/>
      <c r="AF24" s="651"/>
      <c r="AG24" s="651"/>
      <c r="AH24" s="651"/>
      <c r="AI24" s="651"/>
      <c r="AJ24" s="651"/>
      <c r="AK24" s="651"/>
      <c r="AL24" s="652" t="s">
        <v>129</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232</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1094136</v>
      </c>
      <c r="CS24" s="637"/>
      <c r="CT24" s="637"/>
      <c r="CU24" s="637"/>
      <c r="CV24" s="637"/>
      <c r="CW24" s="637"/>
      <c r="CX24" s="637"/>
      <c r="CY24" s="638"/>
      <c r="CZ24" s="641">
        <v>28.4</v>
      </c>
      <c r="DA24" s="642"/>
      <c r="DB24" s="642"/>
      <c r="DC24" s="661"/>
      <c r="DD24" s="683">
        <v>876498</v>
      </c>
      <c r="DE24" s="637"/>
      <c r="DF24" s="637"/>
      <c r="DG24" s="637"/>
      <c r="DH24" s="637"/>
      <c r="DI24" s="637"/>
      <c r="DJ24" s="637"/>
      <c r="DK24" s="638"/>
      <c r="DL24" s="683">
        <v>853637</v>
      </c>
      <c r="DM24" s="637"/>
      <c r="DN24" s="637"/>
      <c r="DO24" s="637"/>
      <c r="DP24" s="637"/>
      <c r="DQ24" s="637"/>
      <c r="DR24" s="637"/>
      <c r="DS24" s="637"/>
      <c r="DT24" s="637"/>
      <c r="DU24" s="637"/>
      <c r="DV24" s="638"/>
      <c r="DW24" s="641">
        <v>40.799999999999997</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12</v>
      </c>
      <c r="S25" s="648"/>
      <c r="T25" s="648"/>
      <c r="U25" s="648"/>
      <c r="V25" s="648"/>
      <c r="W25" s="648"/>
      <c r="X25" s="648"/>
      <c r="Y25" s="649"/>
      <c r="Z25" s="650">
        <v>0</v>
      </c>
      <c r="AA25" s="650"/>
      <c r="AB25" s="650"/>
      <c r="AC25" s="650"/>
      <c r="AD25" s="651" t="s">
        <v>232</v>
      </c>
      <c r="AE25" s="651"/>
      <c r="AF25" s="651"/>
      <c r="AG25" s="651"/>
      <c r="AH25" s="651"/>
      <c r="AI25" s="651"/>
      <c r="AJ25" s="651"/>
      <c r="AK25" s="651"/>
      <c r="AL25" s="652" t="s">
        <v>129</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232</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593536</v>
      </c>
      <c r="CS25" s="672"/>
      <c r="CT25" s="672"/>
      <c r="CU25" s="672"/>
      <c r="CV25" s="672"/>
      <c r="CW25" s="672"/>
      <c r="CX25" s="672"/>
      <c r="CY25" s="673"/>
      <c r="CZ25" s="652">
        <v>15.4</v>
      </c>
      <c r="DA25" s="684"/>
      <c r="DB25" s="684"/>
      <c r="DC25" s="686"/>
      <c r="DD25" s="656">
        <v>552176</v>
      </c>
      <c r="DE25" s="672"/>
      <c r="DF25" s="672"/>
      <c r="DG25" s="672"/>
      <c r="DH25" s="672"/>
      <c r="DI25" s="672"/>
      <c r="DJ25" s="672"/>
      <c r="DK25" s="673"/>
      <c r="DL25" s="656">
        <v>538566</v>
      </c>
      <c r="DM25" s="672"/>
      <c r="DN25" s="672"/>
      <c r="DO25" s="672"/>
      <c r="DP25" s="672"/>
      <c r="DQ25" s="672"/>
      <c r="DR25" s="672"/>
      <c r="DS25" s="672"/>
      <c r="DT25" s="672"/>
      <c r="DU25" s="672"/>
      <c r="DV25" s="673"/>
      <c r="DW25" s="652">
        <v>25.7</v>
      </c>
      <c r="DX25" s="684"/>
      <c r="DY25" s="684"/>
      <c r="DZ25" s="684"/>
      <c r="EA25" s="684"/>
      <c r="EB25" s="684"/>
      <c r="EC25" s="685"/>
    </row>
    <row r="26" spans="2:133" ht="11.25" customHeight="1" x14ac:dyDescent="0.15">
      <c r="B26" s="644" t="s">
        <v>293</v>
      </c>
      <c r="C26" s="645"/>
      <c r="D26" s="645"/>
      <c r="E26" s="645"/>
      <c r="F26" s="645"/>
      <c r="G26" s="645"/>
      <c r="H26" s="645"/>
      <c r="I26" s="645"/>
      <c r="J26" s="645"/>
      <c r="K26" s="645"/>
      <c r="L26" s="645"/>
      <c r="M26" s="645"/>
      <c r="N26" s="645"/>
      <c r="O26" s="645"/>
      <c r="P26" s="645"/>
      <c r="Q26" s="646"/>
      <c r="R26" s="647">
        <v>2220799</v>
      </c>
      <c r="S26" s="648"/>
      <c r="T26" s="648"/>
      <c r="U26" s="648"/>
      <c r="V26" s="648"/>
      <c r="W26" s="648"/>
      <c r="X26" s="648"/>
      <c r="Y26" s="649"/>
      <c r="Z26" s="650">
        <v>55.2</v>
      </c>
      <c r="AA26" s="650"/>
      <c r="AB26" s="650"/>
      <c r="AC26" s="650"/>
      <c r="AD26" s="651">
        <v>2087665</v>
      </c>
      <c r="AE26" s="651"/>
      <c r="AF26" s="651"/>
      <c r="AG26" s="651"/>
      <c r="AH26" s="651"/>
      <c r="AI26" s="651"/>
      <c r="AJ26" s="651"/>
      <c r="AK26" s="651"/>
      <c r="AL26" s="652">
        <v>99.8</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232</v>
      </c>
      <c r="BP26" s="650"/>
      <c r="BQ26" s="650"/>
      <c r="BR26" s="650"/>
      <c r="BS26" s="656" t="s">
        <v>232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249511</v>
      </c>
      <c r="CS26" s="648"/>
      <c r="CT26" s="648"/>
      <c r="CU26" s="648"/>
      <c r="CV26" s="648"/>
      <c r="CW26" s="648"/>
      <c r="CX26" s="648"/>
      <c r="CY26" s="649"/>
      <c r="CZ26" s="652">
        <v>6.5</v>
      </c>
      <c r="DA26" s="684"/>
      <c r="DB26" s="684"/>
      <c r="DC26" s="686"/>
      <c r="DD26" s="656">
        <v>231255</v>
      </c>
      <c r="DE26" s="648"/>
      <c r="DF26" s="648"/>
      <c r="DG26" s="648"/>
      <c r="DH26" s="648"/>
      <c r="DI26" s="648"/>
      <c r="DJ26" s="648"/>
      <c r="DK26" s="649"/>
      <c r="DL26" s="656" t="s">
        <v>232</v>
      </c>
      <c r="DM26" s="648"/>
      <c r="DN26" s="648"/>
      <c r="DO26" s="648"/>
      <c r="DP26" s="648"/>
      <c r="DQ26" s="648"/>
      <c r="DR26" s="648"/>
      <c r="DS26" s="648"/>
      <c r="DT26" s="648"/>
      <c r="DU26" s="648"/>
      <c r="DV26" s="649"/>
      <c r="DW26" s="652" t="s">
        <v>129</v>
      </c>
      <c r="DX26" s="684"/>
      <c r="DY26" s="684"/>
      <c r="DZ26" s="684"/>
      <c r="EA26" s="684"/>
      <c r="EB26" s="684"/>
      <c r="EC26" s="685"/>
    </row>
    <row r="27" spans="2:133" ht="11.25" customHeight="1" x14ac:dyDescent="0.15">
      <c r="B27" s="644" t="s">
        <v>296</v>
      </c>
      <c r="C27" s="645"/>
      <c r="D27" s="645"/>
      <c r="E27" s="645"/>
      <c r="F27" s="645"/>
      <c r="G27" s="645"/>
      <c r="H27" s="645"/>
      <c r="I27" s="645"/>
      <c r="J27" s="645"/>
      <c r="K27" s="645"/>
      <c r="L27" s="645"/>
      <c r="M27" s="645"/>
      <c r="N27" s="645"/>
      <c r="O27" s="645"/>
      <c r="P27" s="645"/>
      <c r="Q27" s="646"/>
      <c r="R27" s="647" t="s">
        <v>232</v>
      </c>
      <c r="S27" s="648"/>
      <c r="T27" s="648"/>
      <c r="U27" s="648"/>
      <c r="V27" s="648"/>
      <c r="W27" s="648"/>
      <c r="X27" s="648"/>
      <c r="Y27" s="649"/>
      <c r="Z27" s="650" t="s">
        <v>232</v>
      </c>
      <c r="AA27" s="650"/>
      <c r="AB27" s="650"/>
      <c r="AC27" s="650"/>
      <c r="AD27" s="651" t="s">
        <v>232</v>
      </c>
      <c r="AE27" s="651"/>
      <c r="AF27" s="651"/>
      <c r="AG27" s="651"/>
      <c r="AH27" s="651"/>
      <c r="AI27" s="651"/>
      <c r="AJ27" s="651"/>
      <c r="AK27" s="651"/>
      <c r="AL27" s="652" t="s">
        <v>129</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599950</v>
      </c>
      <c r="BH27" s="648"/>
      <c r="BI27" s="648"/>
      <c r="BJ27" s="648"/>
      <c r="BK27" s="648"/>
      <c r="BL27" s="648"/>
      <c r="BM27" s="648"/>
      <c r="BN27" s="649"/>
      <c r="BO27" s="650">
        <v>100</v>
      </c>
      <c r="BP27" s="650"/>
      <c r="BQ27" s="650"/>
      <c r="BR27" s="650"/>
      <c r="BS27" s="656">
        <v>3120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273496</v>
      </c>
      <c r="CS27" s="672"/>
      <c r="CT27" s="672"/>
      <c r="CU27" s="672"/>
      <c r="CV27" s="672"/>
      <c r="CW27" s="672"/>
      <c r="CX27" s="672"/>
      <c r="CY27" s="673"/>
      <c r="CZ27" s="652">
        <v>7.1</v>
      </c>
      <c r="DA27" s="684"/>
      <c r="DB27" s="684"/>
      <c r="DC27" s="686"/>
      <c r="DD27" s="656">
        <v>97218</v>
      </c>
      <c r="DE27" s="672"/>
      <c r="DF27" s="672"/>
      <c r="DG27" s="672"/>
      <c r="DH27" s="672"/>
      <c r="DI27" s="672"/>
      <c r="DJ27" s="672"/>
      <c r="DK27" s="673"/>
      <c r="DL27" s="656">
        <v>90667</v>
      </c>
      <c r="DM27" s="672"/>
      <c r="DN27" s="672"/>
      <c r="DO27" s="672"/>
      <c r="DP27" s="672"/>
      <c r="DQ27" s="672"/>
      <c r="DR27" s="672"/>
      <c r="DS27" s="672"/>
      <c r="DT27" s="672"/>
      <c r="DU27" s="672"/>
      <c r="DV27" s="673"/>
      <c r="DW27" s="652">
        <v>4.3</v>
      </c>
      <c r="DX27" s="684"/>
      <c r="DY27" s="684"/>
      <c r="DZ27" s="684"/>
      <c r="EA27" s="684"/>
      <c r="EB27" s="684"/>
      <c r="EC27" s="685"/>
    </row>
    <row r="28" spans="2:133" ht="11.25" customHeight="1" x14ac:dyDescent="0.15">
      <c r="B28" s="644" t="s">
        <v>299</v>
      </c>
      <c r="C28" s="645"/>
      <c r="D28" s="645"/>
      <c r="E28" s="645"/>
      <c r="F28" s="645"/>
      <c r="G28" s="645"/>
      <c r="H28" s="645"/>
      <c r="I28" s="645"/>
      <c r="J28" s="645"/>
      <c r="K28" s="645"/>
      <c r="L28" s="645"/>
      <c r="M28" s="645"/>
      <c r="N28" s="645"/>
      <c r="O28" s="645"/>
      <c r="P28" s="645"/>
      <c r="Q28" s="646"/>
      <c r="R28" s="647">
        <v>5262</v>
      </c>
      <c r="S28" s="648"/>
      <c r="T28" s="648"/>
      <c r="U28" s="648"/>
      <c r="V28" s="648"/>
      <c r="W28" s="648"/>
      <c r="X28" s="648"/>
      <c r="Y28" s="649"/>
      <c r="Z28" s="650">
        <v>0.1</v>
      </c>
      <c r="AA28" s="650"/>
      <c r="AB28" s="650"/>
      <c r="AC28" s="650"/>
      <c r="AD28" s="651" t="s">
        <v>129</v>
      </c>
      <c r="AE28" s="651"/>
      <c r="AF28" s="651"/>
      <c r="AG28" s="651"/>
      <c r="AH28" s="651"/>
      <c r="AI28" s="651"/>
      <c r="AJ28" s="651"/>
      <c r="AK28" s="651"/>
      <c r="AL28" s="652" t="s">
        <v>232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227104</v>
      </c>
      <c r="CS28" s="648"/>
      <c r="CT28" s="648"/>
      <c r="CU28" s="648"/>
      <c r="CV28" s="648"/>
      <c r="CW28" s="648"/>
      <c r="CX28" s="648"/>
      <c r="CY28" s="649"/>
      <c r="CZ28" s="652">
        <v>5.9</v>
      </c>
      <c r="DA28" s="684"/>
      <c r="DB28" s="684"/>
      <c r="DC28" s="686"/>
      <c r="DD28" s="656">
        <v>227104</v>
      </c>
      <c r="DE28" s="648"/>
      <c r="DF28" s="648"/>
      <c r="DG28" s="648"/>
      <c r="DH28" s="648"/>
      <c r="DI28" s="648"/>
      <c r="DJ28" s="648"/>
      <c r="DK28" s="649"/>
      <c r="DL28" s="656">
        <v>224404</v>
      </c>
      <c r="DM28" s="648"/>
      <c r="DN28" s="648"/>
      <c r="DO28" s="648"/>
      <c r="DP28" s="648"/>
      <c r="DQ28" s="648"/>
      <c r="DR28" s="648"/>
      <c r="DS28" s="648"/>
      <c r="DT28" s="648"/>
      <c r="DU28" s="648"/>
      <c r="DV28" s="649"/>
      <c r="DW28" s="652">
        <v>10.7</v>
      </c>
      <c r="DX28" s="684"/>
      <c r="DY28" s="684"/>
      <c r="DZ28" s="684"/>
      <c r="EA28" s="684"/>
      <c r="EB28" s="684"/>
      <c r="EC28" s="685"/>
    </row>
    <row r="29" spans="2:133" ht="11.25" customHeight="1" x14ac:dyDescent="0.15">
      <c r="B29" s="644" t="s">
        <v>301</v>
      </c>
      <c r="C29" s="645"/>
      <c r="D29" s="645"/>
      <c r="E29" s="645"/>
      <c r="F29" s="645"/>
      <c r="G29" s="645"/>
      <c r="H29" s="645"/>
      <c r="I29" s="645"/>
      <c r="J29" s="645"/>
      <c r="K29" s="645"/>
      <c r="L29" s="645"/>
      <c r="M29" s="645"/>
      <c r="N29" s="645"/>
      <c r="O29" s="645"/>
      <c r="P29" s="645"/>
      <c r="Q29" s="646"/>
      <c r="R29" s="647">
        <v>14306</v>
      </c>
      <c r="S29" s="648"/>
      <c r="T29" s="648"/>
      <c r="U29" s="648"/>
      <c r="V29" s="648"/>
      <c r="W29" s="648"/>
      <c r="X29" s="648"/>
      <c r="Y29" s="649"/>
      <c r="Z29" s="650">
        <v>0.4</v>
      </c>
      <c r="AA29" s="650"/>
      <c r="AB29" s="650"/>
      <c r="AC29" s="650"/>
      <c r="AD29" s="651">
        <v>611</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303</v>
      </c>
      <c r="CG29" s="663"/>
      <c r="CH29" s="663"/>
      <c r="CI29" s="663"/>
      <c r="CJ29" s="663"/>
      <c r="CK29" s="663"/>
      <c r="CL29" s="663"/>
      <c r="CM29" s="663"/>
      <c r="CN29" s="663"/>
      <c r="CO29" s="663"/>
      <c r="CP29" s="663"/>
      <c r="CQ29" s="664"/>
      <c r="CR29" s="647">
        <v>226956</v>
      </c>
      <c r="CS29" s="672"/>
      <c r="CT29" s="672"/>
      <c r="CU29" s="672"/>
      <c r="CV29" s="672"/>
      <c r="CW29" s="672"/>
      <c r="CX29" s="672"/>
      <c r="CY29" s="673"/>
      <c r="CZ29" s="652">
        <v>5.9</v>
      </c>
      <c r="DA29" s="684"/>
      <c r="DB29" s="684"/>
      <c r="DC29" s="686"/>
      <c r="DD29" s="656">
        <v>226956</v>
      </c>
      <c r="DE29" s="672"/>
      <c r="DF29" s="672"/>
      <c r="DG29" s="672"/>
      <c r="DH29" s="672"/>
      <c r="DI29" s="672"/>
      <c r="DJ29" s="672"/>
      <c r="DK29" s="673"/>
      <c r="DL29" s="656">
        <v>224256</v>
      </c>
      <c r="DM29" s="672"/>
      <c r="DN29" s="672"/>
      <c r="DO29" s="672"/>
      <c r="DP29" s="672"/>
      <c r="DQ29" s="672"/>
      <c r="DR29" s="672"/>
      <c r="DS29" s="672"/>
      <c r="DT29" s="672"/>
      <c r="DU29" s="672"/>
      <c r="DV29" s="673"/>
      <c r="DW29" s="652">
        <v>10.7</v>
      </c>
      <c r="DX29" s="684"/>
      <c r="DY29" s="684"/>
      <c r="DZ29" s="684"/>
      <c r="EA29" s="684"/>
      <c r="EB29" s="684"/>
      <c r="EC29" s="685"/>
    </row>
    <row r="30" spans="2:133" ht="11.25" customHeight="1" x14ac:dyDescent="0.15">
      <c r="B30" s="644" t="s">
        <v>304</v>
      </c>
      <c r="C30" s="645"/>
      <c r="D30" s="645"/>
      <c r="E30" s="645"/>
      <c r="F30" s="645"/>
      <c r="G30" s="645"/>
      <c r="H30" s="645"/>
      <c r="I30" s="645"/>
      <c r="J30" s="645"/>
      <c r="K30" s="645"/>
      <c r="L30" s="645"/>
      <c r="M30" s="645"/>
      <c r="N30" s="645"/>
      <c r="O30" s="645"/>
      <c r="P30" s="645"/>
      <c r="Q30" s="646"/>
      <c r="R30" s="647">
        <v>2492</v>
      </c>
      <c r="S30" s="648"/>
      <c r="T30" s="648"/>
      <c r="U30" s="648"/>
      <c r="V30" s="648"/>
      <c r="W30" s="648"/>
      <c r="X30" s="648"/>
      <c r="Y30" s="649"/>
      <c r="Z30" s="650">
        <v>0.1</v>
      </c>
      <c r="AA30" s="650"/>
      <c r="AB30" s="650"/>
      <c r="AC30" s="650"/>
      <c r="AD30" s="651" t="s">
        <v>232</v>
      </c>
      <c r="AE30" s="651"/>
      <c r="AF30" s="651"/>
      <c r="AG30" s="651"/>
      <c r="AH30" s="651"/>
      <c r="AI30" s="651"/>
      <c r="AJ30" s="651"/>
      <c r="AK30" s="651"/>
      <c r="AL30" s="652" t="s">
        <v>129</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221202</v>
      </c>
      <c r="CS30" s="648"/>
      <c r="CT30" s="648"/>
      <c r="CU30" s="648"/>
      <c r="CV30" s="648"/>
      <c r="CW30" s="648"/>
      <c r="CX30" s="648"/>
      <c r="CY30" s="649"/>
      <c r="CZ30" s="652">
        <v>5.7</v>
      </c>
      <c r="DA30" s="684"/>
      <c r="DB30" s="684"/>
      <c r="DC30" s="686"/>
      <c r="DD30" s="656">
        <v>221202</v>
      </c>
      <c r="DE30" s="648"/>
      <c r="DF30" s="648"/>
      <c r="DG30" s="648"/>
      <c r="DH30" s="648"/>
      <c r="DI30" s="648"/>
      <c r="DJ30" s="648"/>
      <c r="DK30" s="649"/>
      <c r="DL30" s="656">
        <v>218502</v>
      </c>
      <c r="DM30" s="648"/>
      <c r="DN30" s="648"/>
      <c r="DO30" s="648"/>
      <c r="DP30" s="648"/>
      <c r="DQ30" s="648"/>
      <c r="DR30" s="648"/>
      <c r="DS30" s="648"/>
      <c r="DT30" s="648"/>
      <c r="DU30" s="648"/>
      <c r="DV30" s="649"/>
      <c r="DW30" s="652">
        <v>10.4</v>
      </c>
      <c r="DX30" s="684"/>
      <c r="DY30" s="684"/>
      <c r="DZ30" s="684"/>
      <c r="EA30" s="684"/>
      <c r="EB30" s="684"/>
      <c r="EC30" s="685"/>
    </row>
    <row r="31" spans="2:133" ht="11.25" customHeight="1" x14ac:dyDescent="0.15">
      <c r="B31" s="644" t="s">
        <v>308</v>
      </c>
      <c r="C31" s="645"/>
      <c r="D31" s="645"/>
      <c r="E31" s="645"/>
      <c r="F31" s="645"/>
      <c r="G31" s="645"/>
      <c r="H31" s="645"/>
      <c r="I31" s="645"/>
      <c r="J31" s="645"/>
      <c r="K31" s="645"/>
      <c r="L31" s="645"/>
      <c r="M31" s="645"/>
      <c r="N31" s="645"/>
      <c r="O31" s="645"/>
      <c r="P31" s="645"/>
      <c r="Q31" s="646"/>
      <c r="R31" s="647">
        <v>910312</v>
      </c>
      <c r="S31" s="648"/>
      <c r="T31" s="648"/>
      <c r="U31" s="648"/>
      <c r="V31" s="648"/>
      <c r="W31" s="648"/>
      <c r="X31" s="648"/>
      <c r="Y31" s="649"/>
      <c r="Z31" s="650">
        <v>22.6</v>
      </c>
      <c r="AA31" s="650"/>
      <c r="AB31" s="650"/>
      <c r="AC31" s="650"/>
      <c r="AD31" s="651" t="s">
        <v>129</v>
      </c>
      <c r="AE31" s="651"/>
      <c r="AF31" s="651"/>
      <c r="AG31" s="651"/>
      <c r="AH31" s="651"/>
      <c r="AI31" s="651"/>
      <c r="AJ31" s="651"/>
      <c r="AK31" s="651"/>
      <c r="AL31" s="652" t="s">
        <v>138</v>
      </c>
      <c r="AM31" s="653"/>
      <c r="AN31" s="653"/>
      <c r="AO31" s="654"/>
      <c r="AP31" s="704" t="s">
        <v>309</v>
      </c>
      <c r="AQ31" s="705"/>
      <c r="AR31" s="705"/>
      <c r="AS31" s="705"/>
      <c r="AT31" s="710" t="s">
        <v>310</v>
      </c>
      <c r="AU31" s="231"/>
      <c r="AV31" s="231"/>
      <c r="AW31" s="231"/>
      <c r="AX31" s="633" t="s">
        <v>187</v>
      </c>
      <c r="AY31" s="634"/>
      <c r="AZ31" s="634"/>
      <c r="BA31" s="634"/>
      <c r="BB31" s="634"/>
      <c r="BC31" s="634"/>
      <c r="BD31" s="634"/>
      <c r="BE31" s="634"/>
      <c r="BF31" s="635"/>
      <c r="BG31" s="703">
        <v>99.6</v>
      </c>
      <c r="BH31" s="699"/>
      <c r="BI31" s="699"/>
      <c r="BJ31" s="699"/>
      <c r="BK31" s="699"/>
      <c r="BL31" s="699"/>
      <c r="BM31" s="642">
        <v>99.1</v>
      </c>
      <c r="BN31" s="699"/>
      <c r="BO31" s="699"/>
      <c r="BP31" s="699"/>
      <c r="BQ31" s="700"/>
      <c r="BR31" s="703">
        <v>99.7</v>
      </c>
      <c r="BS31" s="699"/>
      <c r="BT31" s="699"/>
      <c r="BU31" s="699"/>
      <c r="BV31" s="699"/>
      <c r="BW31" s="699"/>
      <c r="BX31" s="642">
        <v>99.3</v>
      </c>
      <c r="BY31" s="699"/>
      <c r="BZ31" s="699"/>
      <c r="CA31" s="699"/>
      <c r="CB31" s="700"/>
      <c r="CD31" s="695"/>
      <c r="CE31" s="696"/>
      <c r="CF31" s="662" t="s">
        <v>311</v>
      </c>
      <c r="CG31" s="663"/>
      <c r="CH31" s="663"/>
      <c r="CI31" s="663"/>
      <c r="CJ31" s="663"/>
      <c r="CK31" s="663"/>
      <c r="CL31" s="663"/>
      <c r="CM31" s="663"/>
      <c r="CN31" s="663"/>
      <c r="CO31" s="663"/>
      <c r="CP31" s="663"/>
      <c r="CQ31" s="664"/>
      <c r="CR31" s="647">
        <v>5754</v>
      </c>
      <c r="CS31" s="672"/>
      <c r="CT31" s="672"/>
      <c r="CU31" s="672"/>
      <c r="CV31" s="672"/>
      <c r="CW31" s="672"/>
      <c r="CX31" s="672"/>
      <c r="CY31" s="673"/>
      <c r="CZ31" s="652">
        <v>0.1</v>
      </c>
      <c r="DA31" s="684"/>
      <c r="DB31" s="684"/>
      <c r="DC31" s="686"/>
      <c r="DD31" s="656">
        <v>5754</v>
      </c>
      <c r="DE31" s="672"/>
      <c r="DF31" s="672"/>
      <c r="DG31" s="672"/>
      <c r="DH31" s="672"/>
      <c r="DI31" s="672"/>
      <c r="DJ31" s="672"/>
      <c r="DK31" s="673"/>
      <c r="DL31" s="656">
        <v>5754</v>
      </c>
      <c r="DM31" s="672"/>
      <c r="DN31" s="672"/>
      <c r="DO31" s="672"/>
      <c r="DP31" s="672"/>
      <c r="DQ31" s="672"/>
      <c r="DR31" s="672"/>
      <c r="DS31" s="672"/>
      <c r="DT31" s="672"/>
      <c r="DU31" s="672"/>
      <c r="DV31" s="673"/>
      <c r="DW31" s="652">
        <v>0.3</v>
      </c>
      <c r="DX31" s="684"/>
      <c r="DY31" s="684"/>
      <c r="DZ31" s="684"/>
      <c r="EA31" s="684"/>
      <c r="EB31" s="684"/>
      <c r="EC31" s="685"/>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232</v>
      </c>
      <c r="S32" s="648"/>
      <c r="T32" s="648"/>
      <c r="U32" s="648"/>
      <c r="V32" s="648"/>
      <c r="W32" s="648"/>
      <c r="X32" s="648"/>
      <c r="Y32" s="649"/>
      <c r="Z32" s="650" t="s">
        <v>129</v>
      </c>
      <c r="AA32" s="650"/>
      <c r="AB32" s="650"/>
      <c r="AC32" s="650"/>
      <c r="AD32" s="651" t="s">
        <v>232</v>
      </c>
      <c r="AE32" s="651"/>
      <c r="AF32" s="651"/>
      <c r="AG32" s="651"/>
      <c r="AH32" s="651"/>
      <c r="AI32" s="651"/>
      <c r="AJ32" s="651"/>
      <c r="AK32" s="651"/>
      <c r="AL32" s="652" t="s">
        <v>129</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99.5</v>
      </c>
      <c r="BH32" s="672"/>
      <c r="BI32" s="672"/>
      <c r="BJ32" s="672"/>
      <c r="BK32" s="672"/>
      <c r="BL32" s="672"/>
      <c r="BM32" s="653">
        <v>99.1</v>
      </c>
      <c r="BN32" s="701"/>
      <c r="BO32" s="701"/>
      <c r="BP32" s="701"/>
      <c r="BQ32" s="702"/>
      <c r="BR32" s="713">
        <v>99.6</v>
      </c>
      <c r="BS32" s="672"/>
      <c r="BT32" s="672"/>
      <c r="BU32" s="672"/>
      <c r="BV32" s="672"/>
      <c r="BW32" s="672"/>
      <c r="BX32" s="653">
        <v>99.3</v>
      </c>
      <c r="BY32" s="701"/>
      <c r="BZ32" s="701"/>
      <c r="CA32" s="701"/>
      <c r="CB32" s="702"/>
      <c r="CD32" s="697"/>
      <c r="CE32" s="698"/>
      <c r="CF32" s="662" t="s">
        <v>315</v>
      </c>
      <c r="CG32" s="663"/>
      <c r="CH32" s="663"/>
      <c r="CI32" s="663"/>
      <c r="CJ32" s="663"/>
      <c r="CK32" s="663"/>
      <c r="CL32" s="663"/>
      <c r="CM32" s="663"/>
      <c r="CN32" s="663"/>
      <c r="CO32" s="663"/>
      <c r="CP32" s="663"/>
      <c r="CQ32" s="664"/>
      <c r="CR32" s="647">
        <v>148</v>
      </c>
      <c r="CS32" s="648"/>
      <c r="CT32" s="648"/>
      <c r="CU32" s="648"/>
      <c r="CV32" s="648"/>
      <c r="CW32" s="648"/>
      <c r="CX32" s="648"/>
      <c r="CY32" s="649"/>
      <c r="CZ32" s="652">
        <v>0</v>
      </c>
      <c r="DA32" s="684"/>
      <c r="DB32" s="684"/>
      <c r="DC32" s="686"/>
      <c r="DD32" s="656">
        <v>148</v>
      </c>
      <c r="DE32" s="648"/>
      <c r="DF32" s="648"/>
      <c r="DG32" s="648"/>
      <c r="DH32" s="648"/>
      <c r="DI32" s="648"/>
      <c r="DJ32" s="648"/>
      <c r="DK32" s="649"/>
      <c r="DL32" s="656">
        <v>148</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316</v>
      </c>
      <c r="C33" s="645"/>
      <c r="D33" s="645"/>
      <c r="E33" s="645"/>
      <c r="F33" s="645"/>
      <c r="G33" s="645"/>
      <c r="H33" s="645"/>
      <c r="I33" s="645"/>
      <c r="J33" s="645"/>
      <c r="K33" s="645"/>
      <c r="L33" s="645"/>
      <c r="M33" s="645"/>
      <c r="N33" s="645"/>
      <c r="O33" s="645"/>
      <c r="P33" s="645"/>
      <c r="Q33" s="646"/>
      <c r="R33" s="647">
        <v>141053</v>
      </c>
      <c r="S33" s="648"/>
      <c r="T33" s="648"/>
      <c r="U33" s="648"/>
      <c r="V33" s="648"/>
      <c r="W33" s="648"/>
      <c r="X33" s="648"/>
      <c r="Y33" s="649"/>
      <c r="Z33" s="650">
        <v>3.5</v>
      </c>
      <c r="AA33" s="650"/>
      <c r="AB33" s="650"/>
      <c r="AC33" s="650"/>
      <c r="AD33" s="651" t="s">
        <v>232</v>
      </c>
      <c r="AE33" s="651"/>
      <c r="AF33" s="651"/>
      <c r="AG33" s="651"/>
      <c r="AH33" s="651"/>
      <c r="AI33" s="651"/>
      <c r="AJ33" s="651"/>
      <c r="AK33" s="651"/>
      <c r="AL33" s="652" t="s">
        <v>232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99.7</v>
      </c>
      <c r="BH33" s="718"/>
      <c r="BI33" s="718"/>
      <c r="BJ33" s="718"/>
      <c r="BK33" s="718"/>
      <c r="BL33" s="718"/>
      <c r="BM33" s="719">
        <v>99.2</v>
      </c>
      <c r="BN33" s="718"/>
      <c r="BO33" s="718"/>
      <c r="BP33" s="718"/>
      <c r="BQ33" s="720"/>
      <c r="BR33" s="717">
        <v>99.7</v>
      </c>
      <c r="BS33" s="718"/>
      <c r="BT33" s="718"/>
      <c r="BU33" s="718"/>
      <c r="BV33" s="718"/>
      <c r="BW33" s="718"/>
      <c r="BX33" s="719">
        <v>99.4</v>
      </c>
      <c r="BY33" s="718"/>
      <c r="BZ33" s="718"/>
      <c r="CA33" s="718"/>
      <c r="CB33" s="720"/>
      <c r="CD33" s="662" t="s">
        <v>318</v>
      </c>
      <c r="CE33" s="663"/>
      <c r="CF33" s="663"/>
      <c r="CG33" s="663"/>
      <c r="CH33" s="663"/>
      <c r="CI33" s="663"/>
      <c r="CJ33" s="663"/>
      <c r="CK33" s="663"/>
      <c r="CL33" s="663"/>
      <c r="CM33" s="663"/>
      <c r="CN33" s="663"/>
      <c r="CO33" s="663"/>
      <c r="CP33" s="663"/>
      <c r="CQ33" s="664"/>
      <c r="CR33" s="647">
        <v>2038964</v>
      </c>
      <c r="CS33" s="672"/>
      <c r="CT33" s="672"/>
      <c r="CU33" s="672"/>
      <c r="CV33" s="672"/>
      <c r="CW33" s="672"/>
      <c r="CX33" s="672"/>
      <c r="CY33" s="673"/>
      <c r="CZ33" s="652">
        <v>52.9</v>
      </c>
      <c r="DA33" s="684"/>
      <c r="DB33" s="684"/>
      <c r="DC33" s="686"/>
      <c r="DD33" s="656">
        <v>1391536</v>
      </c>
      <c r="DE33" s="672"/>
      <c r="DF33" s="672"/>
      <c r="DG33" s="672"/>
      <c r="DH33" s="672"/>
      <c r="DI33" s="672"/>
      <c r="DJ33" s="672"/>
      <c r="DK33" s="673"/>
      <c r="DL33" s="656">
        <v>857583</v>
      </c>
      <c r="DM33" s="672"/>
      <c r="DN33" s="672"/>
      <c r="DO33" s="672"/>
      <c r="DP33" s="672"/>
      <c r="DQ33" s="672"/>
      <c r="DR33" s="672"/>
      <c r="DS33" s="672"/>
      <c r="DT33" s="672"/>
      <c r="DU33" s="672"/>
      <c r="DV33" s="673"/>
      <c r="DW33" s="652">
        <v>41</v>
      </c>
      <c r="DX33" s="684"/>
      <c r="DY33" s="684"/>
      <c r="DZ33" s="684"/>
      <c r="EA33" s="684"/>
      <c r="EB33" s="684"/>
      <c r="EC33" s="685"/>
    </row>
    <row r="34" spans="2:133" ht="11.25" customHeight="1" x14ac:dyDescent="0.15">
      <c r="B34" s="644" t="s">
        <v>319</v>
      </c>
      <c r="C34" s="645"/>
      <c r="D34" s="645"/>
      <c r="E34" s="645"/>
      <c r="F34" s="645"/>
      <c r="G34" s="645"/>
      <c r="H34" s="645"/>
      <c r="I34" s="645"/>
      <c r="J34" s="645"/>
      <c r="K34" s="645"/>
      <c r="L34" s="645"/>
      <c r="M34" s="645"/>
      <c r="N34" s="645"/>
      <c r="O34" s="645"/>
      <c r="P34" s="645"/>
      <c r="Q34" s="646"/>
      <c r="R34" s="647">
        <v>3147</v>
      </c>
      <c r="S34" s="648"/>
      <c r="T34" s="648"/>
      <c r="U34" s="648"/>
      <c r="V34" s="648"/>
      <c r="W34" s="648"/>
      <c r="X34" s="648"/>
      <c r="Y34" s="649"/>
      <c r="Z34" s="650">
        <v>0.1</v>
      </c>
      <c r="AA34" s="650"/>
      <c r="AB34" s="650"/>
      <c r="AC34" s="650"/>
      <c r="AD34" s="651">
        <v>422</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440087</v>
      </c>
      <c r="CS34" s="648"/>
      <c r="CT34" s="648"/>
      <c r="CU34" s="648"/>
      <c r="CV34" s="648"/>
      <c r="CW34" s="648"/>
      <c r="CX34" s="648"/>
      <c r="CY34" s="649"/>
      <c r="CZ34" s="652">
        <v>11.4</v>
      </c>
      <c r="DA34" s="684"/>
      <c r="DB34" s="684"/>
      <c r="DC34" s="686"/>
      <c r="DD34" s="656">
        <v>388842</v>
      </c>
      <c r="DE34" s="648"/>
      <c r="DF34" s="648"/>
      <c r="DG34" s="648"/>
      <c r="DH34" s="648"/>
      <c r="DI34" s="648"/>
      <c r="DJ34" s="648"/>
      <c r="DK34" s="649"/>
      <c r="DL34" s="656">
        <v>231713</v>
      </c>
      <c r="DM34" s="648"/>
      <c r="DN34" s="648"/>
      <c r="DO34" s="648"/>
      <c r="DP34" s="648"/>
      <c r="DQ34" s="648"/>
      <c r="DR34" s="648"/>
      <c r="DS34" s="648"/>
      <c r="DT34" s="648"/>
      <c r="DU34" s="648"/>
      <c r="DV34" s="649"/>
      <c r="DW34" s="652">
        <v>11.1</v>
      </c>
      <c r="DX34" s="684"/>
      <c r="DY34" s="684"/>
      <c r="DZ34" s="684"/>
      <c r="EA34" s="684"/>
      <c r="EB34" s="684"/>
      <c r="EC34" s="685"/>
    </row>
    <row r="35" spans="2:133" ht="11.25" customHeight="1" x14ac:dyDescent="0.15">
      <c r="B35" s="644" t="s">
        <v>321</v>
      </c>
      <c r="C35" s="645"/>
      <c r="D35" s="645"/>
      <c r="E35" s="645"/>
      <c r="F35" s="645"/>
      <c r="G35" s="645"/>
      <c r="H35" s="645"/>
      <c r="I35" s="645"/>
      <c r="J35" s="645"/>
      <c r="K35" s="645"/>
      <c r="L35" s="645"/>
      <c r="M35" s="645"/>
      <c r="N35" s="645"/>
      <c r="O35" s="645"/>
      <c r="P35" s="645"/>
      <c r="Q35" s="646"/>
      <c r="R35" s="647">
        <v>12811</v>
      </c>
      <c r="S35" s="648"/>
      <c r="T35" s="648"/>
      <c r="U35" s="648"/>
      <c r="V35" s="648"/>
      <c r="W35" s="648"/>
      <c r="X35" s="648"/>
      <c r="Y35" s="649"/>
      <c r="Z35" s="650">
        <v>0.3</v>
      </c>
      <c r="AA35" s="650"/>
      <c r="AB35" s="650"/>
      <c r="AC35" s="650"/>
      <c r="AD35" s="651" t="s">
        <v>232</v>
      </c>
      <c r="AE35" s="651"/>
      <c r="AF35" s="651"/>
      <c r="AG35" s="651"/>
      <c r="AH35" s="651"/>
      <c r="AI35" s="651"/>
      <c r="AJ35" s="651"/>
      <c r="AK35" s="651"/>
      <c r="AL35" s="652" t="s">
        <v>129</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34776</v>
      </c>
      <c r="CS35" s="672"/>
      <c r="CT35" s="672"/>
      <c r="CU35" s="672"/>
      <c r="CV35" s="672"/>
      <c r="CW35" s="672"/>
      <c r="CX35" s="672"/>
      <c r="CY35" s="673"/>
      <c r="CZ35" s="652">
        <v>0.9</v>
      </c>
      <c r="DA35" s="684"/>
      <c r="DB35" s="684"/>
      <c r="DC35" s="686"/>
      <c r="DD35" s="656">
        <v>32455</v>
      </c>
      <c r="DE35" s="672"/>
      <c r="DF35" s="672"/>
      <c r="DG35" s="672"/>
      <c r="DH35" s="672"/>
      <c r="DI35" s="672"/>
      <c r="DJ35" s="672"/>
      <c r="DK35" s="673"/>
      <c r="DL35" s="656">
        <v>26515</v>
      </c>
      <c r="DM35" s="672"/>
      <c r="DN35" s="672"/>
      <c r="DO35" s="672"/>
      <c r="DP35" s="672"/>
      <c r="DQ35" s="672"/>
      <c r="DR35" s="672"/>
      <c r="DS35" s="672"/>
      <c r="DT35" s="672"/>
      <c r="DU35" s="672"/>
      <c r="DV35" s="673"/>
      <c r="DW35" s="652">
        <v>1.3</v>
      </c>
      <c r="DX35" s="684"/>
      <c r="DY35" s="684"/>
      <c r="DZ35" s="684"/>
      <c r="EA35" s="684"/>
      <c r="EB35" s="684"/>
      <c r="EC35" s="685"/>
    </row>
    <row r="36" spans="2:133" ht="11.25" customHeight="1" x14ac:dyDescent="0.15">
      <c r="B36" s="644" t="s">
        <v>325</v>
      </c>
      <c r="C36" s="645"/>
      <c r="D36" s="645"/>
      <c r="E36" s="645"/>
      <c r="F36" s="645"/>
      <c r="G36" s="645"/>
      <c r="H36" s="645"/>
      <c r="I36" s="645"/>
      <c r="J36" s="645"/>
      <c r="K36" s="645"/>
      <c r="L36" s="645"/>
      <c r="M36" s="645"/>
      <c r="N36" s="645"/>
      <c r="O36" s="645"/>
      <c r="P36" s="645"/>
      <c r="Q36" s="646"/>
      <c r="R36" s="647">
        <v>930</v>
      </c>
      <c r="S36" s="648"/>
      <c r="T36" s="648"/>
      <c r="U36" s="648"/>
      <c r="V36" s="648"/>
      <c r="W36" s="648"/>
      <c r="X36" s="648"/>
      <c r="Y36" s="649"/>
      <c r="Z36" s="650">
        <v>0</v>
      </c>
      <c r="AA36" s="650"/>
      <c r="AB36" s="650"/>
      <c r="AC36" s="650"/>
      <c r="AD36" s="651" t="s">
        <v>232</v>
      </c>
      <c r="AE36" s="651"/>
      <c r="AF36" s="651"/>
      <c r="AG36" s="651"/>
      <c r="AH36" s="651"/>
      <c r="AI36" s="651"/>
      <c r="AJ36" s="651"/>
      <c r="AK36" s="651"/>
      <c r="AL36" s="652" t="s">
        <v>129</v>
      </c>
      <c r="AM36" s="653"/>
      <c r="AN36" s="653"/>
      <c r="AO36" s="654"/>
      <c r="AP36" s="235"/>
      <c r="AQ36" s="721" t="s">
        <v>326</v>
      </c>
      <c r="AR36" s="722"/>
      <c r="AS36" s="722"/>
      <c r="AT36" s="722"/>
      <c r="AU36" s="722"/>
      <c r="AV36" s="722"/>
      <c r="AW36" s="722"/>
      <c r="AX36" s="722"/>
      <c r="AY36" s="723"/>
      <c r="AZ36" s="636">
        <v>445203</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5261</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1098901</v>
      </c>
      <c r="CS36" s="648"/>
      <c r="CT36" s="648"/>
      <c r="CU36" s="648"/>
      <c r="CV36" s="648"/>
      <c r="CW36" s="648"/>
      <c r="CX36" s="648"/>
      <c r="CY36" s="649"/>
      <c r="CZ36" s="652">
        <v>28.5</v>
      </c>
      <c r="DA36" s="684"/>
      <c r="DB36" s="684"/>
      <c r="DC36" s="686"/>
      <c r="DD36" s="656">
        <v>621647</v>
      </c>
      <c r="DE36" s="648"/>
      <c r="DF36" s="648"/>
      <c r="DG36" s="648"/>
      <c r="DH36" s="648"/>
      <c r="DI36" s="648"/>
      <c r="DJ36" s="648"/>
      <c r="DK36" s="649"/>
      <c r="DL36" s="656">
        <v>449807</v>
      </c>
      <c r="DM36" s="648"/>
      <c r="DN36" s="648"/>
      <c r="DO36" s="648"/>
      <c r="DP36" s="648"/>
      <c r="DQ36" s="648"/>
      <c r="DR36" s="648"/>
      <c r="DS36" s="648"/>
      <c r="DT36" s="648"/>
      <c r="DU36" s="648"/>
      <c r="DV36" s="649"/>
      <c r="DW36" s="652">
        <v>21.5</v>
      </c>
      <c r="DX36" s="684"/>
      <c r="DY36" s="684"/>
      <c r="DZ36" s="684"/>
      <c r="EA36" s="684"/>
      <c r="EB36" s="684"/>
      <c r="EC36" s="685"/>
    </row>
    <row r="37" spans="2:133" ht="11.25" customHeight="1" x14ac:dyDescent="0.15">
      <c r="B37" s="644" t="s">
        <v>329</v>
      </c>
      <c r="C37" s="645"/>
      <c r="D37" s="645"/>
      <c r="E37" s="645"/>
      <c r="F37" s="645"/>
      <c r="G37" s="645"/>
      <c r="H37" s="645"/>
      <c r="I37" s="645"/>
      <c r="J37" s="645"/>
      <c r="K37" s="645"/>
      <c r="L37" s="645"/>
      <c r="M37" s="645"/>
      <c r="N37" s="645"/>
      <c r="O37" s="645"/>
      <c r="P37" s="645"/>
      <c r="Q37" s="646"/>
      <c r="R37" s="647">
        <v>151711</v>
      </c>
      <c r="S37" s="648"/>
      <c r="T37" s="648"/>
      <c r="U37" s="648"/>
      <c r="V37" s="648"/>
      <c r="W37" s="648"/>
      <c r="X37" s="648"/>
      <c r="Y37" s="649"/>
      <c r="Z37" s="650">
        <v>3.8</v>
      </c>
      <c r="AA37" s="650"/>
      <c r="AB37" s="650"/>
      <c r="AC37" s="650"/>
      <c r="AD37" s="651" t="s">
        <v>232</v>
      </c>
      <c r="AE37" s="651"/>
      <c r="AF37" s="651"/>
      <c r="AG37" s="651"/>
      <c r="AH37" s="651"/>
      <c r="AI37" s="651"/>
      <c r="AJ37" s="651"/>
      <c r="AK37" s="651"/>
      <c r="AL37" s="652" t="s">
        <v>232</v>
      </c>
      <c r="AM37" s="653"/>
      <c r="AN37" s="653"/>
      <c r="AO37" s="654"/>
      <c r="AQ37" s="725" t="s">
        <v>330</v>
      </c>
      <c r="AR37" s="726"/>
      <c r="AS37" s="726"/>
      <c r="AT37" s="726"/>
      <c r="AU37" s="726"/>
      <c r="AV37" s="726"/>
      <c r="AW37" s="726"/>
      <c r="AX37" s="726"/>
      <c r="AY37" s="727"/>
      <c r="AZ37" s="647">
        <v>165897</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4575</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183298</v>
      </c>
      <c r="CS37" s="672"/>
      <c r="CT37" s="672"/>
      <c r="CU37" s="672"/>
      <c r="CV37" s="672"/>
      <c r="CW37" s="672"/>
      <c r="CX37" s="672"/>
      <c r="CY37" s="673"/>
      <c r="CZ37" s="652">
        <v>4.8</v>
      </c>
      <c r="DA37" s="684"/>
      <c r="DB37" s="684"/>
      <c r="DC37" s="686"/>
      <c r="DD37" s="656">
        <v>183298</v>
      </c>
      <c r="DE37" s="672"/>
      <c r="DF37" s="672"/>
      <c r="DG37" s="672"/>
      <c r="DH37" s="672"/>
      <c r="DI37" s="672"/>
      <c r="DJ37" s="672"/>
      <c r="DK37" s="673"/>
      <c r="DL37" s="656">
        <v>168387</v>
      </c>
      <c r="DM37" s="672"/>
      <c r="DN37" s="672"/>
      <c r="DO37" s="672"/>
      <c r="DP37" s="672"/>
      <c r="DQ37" s="672"/>
      <c r="DR37" s="672"/>
      <c r="DS37" s="672"/>
      <c r="DT37" s="672"/>
      <c r="DU37" s="672"/>
      <c r="DV37" s="673"/>
      <c r="DW37" s="652">
        <v>8.1</v>
      </c>
      <c r="DX37" s="684"/>
      <c r="DY37" s="684"/>
      <c r="DZ37" s="684"/>
      <c r="EA37" s="684"/>
      <c r="EB37" s="684"/>
      <c r="EC37" s="685"/>
    </row>
    <row r="38" spans="2:133" ht="11.25" customHeight="1" x14ac:dyDescent="0.15">
      <c r="B38" s="644" t="s">
        <v>333</v>
      </c>
      <c r="C38" s="645"/>
      <c r="D38" s="645"/>
      <c r="E38" s="645"/>
      <c r="F38" s="645"/>
      <c r="G38" s="645"/>
      <c r="H38" s="645"/>
      <c r="I38" s="645"/>
      <c r="J38" s="645"/>
      <c r="K38" s="645"/>
      <c r="L38" s="645"/>
      <c r="M38" s="645"/>
      <c r="N38" s="645"/>
      <c r="O38" s="645"/>
      <c r="P38" s="645"/>
      <c r="Q38" s="646"/>
      <c r="R38" s="647">
        <v>107952</v>
      </c>
      <c r="S38" s="648"/>
      <c r="T38" s="648"/>
      <c r="U38" s="648"/>
      <c r="V38" s="648"/>
      <c r="W38" s="648"/>
      <c r="X38" s="648"/>
      <c r="Y38" s="649"/>
      <c r="Z38" s="650">
        <v>2.7</v>
      </c>
      <c r="AA38" s="650"/>
      <c r="AB38" s="650"/>
      <c r="AC38" s="650"/>
      <c r="AD38" s="651">
        <v>3052</v>
      </c>
      <c r="AE38" s="651"/>
      <c r="AF38" s="651"/>
      <c r="AG38" s="651"/>
      <c r="AH38" s="651"/>
      <c r="AI38" s="651"/>
      <c r="AJ38" s="651"/>
      <c r="AK38" s="651"/>
      <c r="AL38" s="652">
        <v>0.1</v>
      </c>
      <c r="AM38" s="653"/>
      <c r="AN38" s="653"/>
      <c r="AO38" s="654"/>
      <c r="AQ38" s="725" t="s">
        <v>334</v>
      </c>
      <c r="AR38" s="726"/>
      <c r="AS38" s="726"/>
      <c r="AT38" s="726"/>
      <c r="AU38" s="726"/>
      <c r="AV38" s="726"/>
      <c r="AW38" s="726"/>
      <c r="AX38" s="726"/>
      <c r="AY38" s="727"/>
      <c r="AZ38" s="647">
        <v>57056</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608</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222250</v>
      </c>
      <c r="CS38" s="648"/>
      <c r="CT38" s="648"/>
      <c r="CU38" s="648"/>
      <c r="CV38" s="648"/>
      <c r="CW38" s="648"/>
      <c r="CX38" s="648"/>
      <c r="CY38" s="649"/>
      <c r="CZ38" s="652">
        <v>5.8</v>
      </c>
      <c r="DA38" s="684"/>
      <c r="DB38" s="684"/>
      <c r="DC38" s="686"/>
      <c r="DD38" s="656">
        <v>195553</v>
      </c>
      <c r="DE38" s="648"/>
      <c r="DF38" s="648"/>
      <c r="DG38" s="648"/>
      <c r="DH38" s="648"/>
      <c r="DI38" s="648"/>
      <c r="DJ38" s="648"/>
      <c r="DK38" s="649"/>
      <c r="DL38" s="656">
        <v>149548</v>
      </c>
      <c r="DM38" s="648"/>
      <c r="DN38" s="648"/>
      <c r="DO38" s="648"/>
      <c r="DP38" s="648"/>
      <c r="DQ38" s="648"/>
      <c r="DR38" s="648"/>
      <c r="DS38" s="648"/>
      <c r="DT38" s="648"/>
      <c r="DU38" s="648"/>
      <c r="DV38" s="649"/>
      <c r="DW38" s="652">
        <v>7.1</v>
      </c>
      <c r="DX38" s="684"/>
      <c r="DY38" s="684"/>
      <c r="DZ38" s="684"/>
      <c r="EA38" s="684"/>
      <c r="EB38" s="684"/>
      <c r="EC38" s="685"/>
    </row>
    <row r="39" spans="2:133" ht="11.25" customHeight="1" x14ac:dyDescent="0.15">
      <c r="B39" s="644" t="s">
        <v>337</v>
      </c>
      <c r="C39" s="645"/>
      <c r="D39" s="645"/>
      <c r="E39" s="645"/>
      <c r="F39" s="645"/>
      <c r="G39" s="645"/>
      <c r="H39" s="645"/>
      <c r="I39" s="645"/>
      <c r="J39" s="645"/>
      <c r="K39" s="645"/>
      <c r="L39" s="645"/>
      <c r="M39" s="645"/>
      <c r="N39" s="645"/>
      <c r="O39" s="645"/>
      <c r="P39" s="645"/>
      <c r="Q39" s="646"/>
      <c r="R39" s="647">
        <v>452162</v>
      </c>
      <c r="S39" s="648"/>
      <c r="T39" s="648"/>
      <c r="U39" s="648"/>
      <c r="V39" s="648"/>
      <c r="W39" s="648"/>
      <c r="X39" s="648"/>
      <c r="Y39" s="649"/>
      <c r="Z39" s="650">
        <v>11.2</v>
      </c>
      <c r="AA39" s="650"/>
      <c r="AB39" s="650"/>
      <c r="AC39" s="650"/>
      <c r="AD39" s="651" t="s">
        <v>232</v>
      </c>
      <c r="AE39" s="651"/>
      <c r="AF39" s="651"/>
      <c r="AG39" s="651"/>
      <c r="AH39" s="651"/>
      <c r="AI39" s="651"/>
      <c r="AJ39" s="651"/>
      <c r="AK39" s="651"/>
      <c r="AL39" s="652" t="s">
        <v>232</v>
      </c>
      <c r="AM39" s="653"/>
      <c r="AN39" s="653"/>
      <c r="AO39" s="654"/>
      <c r="AQ39" s="725" t="s">
        <v>338</v>
      </c>
      <c r="AR39" s="726"/>
      <c r="AS39" s="726"/>
      <c r="AT39" s="726"/>
      <c r="AU39" s="726"/>
      <c r="AV39" s="726"/>
      <c r="AW39" s="726"/>
      <c r="AX39" s="726"/>
      <c r="AY39" s="727"/>
      <c r="AZ39" s="647">
        <v>41434</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1089</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162450</v>
      </c>
      <c r="CS39" s="672"/>
      <c r="CT39" s="672"/>
      <c r="CU39" s="672"/>
      <c r="CV39" s="672"/>
      <c r="CW39" s="672"/>
      <c r="CX39" s="672"/>
      <c r="CY39" s="673"/>
      <c r="CZ39" s="652">
        <v>4.2</v>
      </c>
      <c r="DA39" s="684"/>
      <c r="DB39" s="684"/>
      <c r="DC39" s="686"/>
      <c r="DD39" s="656">
        <v>153039</v>
      </c>
      <c r="DE39" s="672"/>
      <c r="DF39" s="672"/>
      <c r="DG39" s="672"/>
      <c r="DH39" s="672"/>
      <c r="DI39" s="672"/>
      <c r="DJ39" s="672"/>
      <c r="DK39" s="673"/>
      <c r="DL39" s="656" t="s">
        <v>129</v>
      </c>
      <c r="DM39" s="672"/>
      <c r="DN39" s="672"/>
      <c r="DO39" s="672"/>
      <c r="DP39" s="672"/>
      <c r="DQ39" s="672"/>
      <c r="DR39" s="672"/>
      <c r="DS39" s="672"/>
      <c r="DT39" s="672"/>
      <c r="DU39" s="672"/>
      <c r="DV39" s="673"/>
      <c r="DW39" s="652" t="s">
        <v>129</v>
      </c>
      <c r="DX39" s="684"/>
      <c r="DY39" s="684"/>
      <c r="DZ39" s="684"/>
      <c r="EA39" s="684"/>
      <c r="EB39" s="684"/>
      <c r="EC39" s="685"/>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129</v>
      </c>
      <c r="AM40" s="653"/>
      <c r="AN40" s="653"/>
      <c r="AO40" s="654"/>
      <c r="AQ40" s="725" t="s">
        <v>342</v>
      </c>
      <c r="AR40" s="726"/>
      <c r="AS40" s="726"/>
      <c r="AT40" s="726"/>
      <c r="AU40" s="726"/>
      <c r="AV40" s="726"/>
      <c r="AW40" s="726"/>
      <c r="AX40" s="726"/>
      <c r="AY40" s="727"/>
      <c r="AZ40" s="647">
        <v>120</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116</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80500</v>
      </c>
      <c r="CS40" s="648"/>
      <c r="CT40" s="648"/>
      <c r="CU40" s="648"/>
      <c r="CV40" s="648"/>
      <c r="CW40" s="648"/>
      <c r="CX40" s="648"/>
      <c r="CY40" s="649"/>
      <c r="CZ40" s="652">
        <v>2.1</v>
      </c>
      <c r="DA40" s="684"/>
      <c r="DB40" s="684"/>
      <c r="DC40" s="686"/>
      <c r="DD40" s="656" t="s">
        <v>232</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4"/>
      <c r="DY40" s="684"/>
      <c r="DZ40" s="684"/>
      <c r="EA40" s="684"/>
      <c r="EB40" s="684"/>
      <c r="EC40" s="685"/>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129</v>
      </c>
      <c r="AA41" s="650"/>
      <c r="AB41" s="650"/>
      <c r="AC41" s="650"/>
      <c r="AD41" s="651" t="s">
        <v>232</v>
      </c>
      <c r="AE41" s="651"/>
      <c r="AF41" s="651"/>
      <c r="AG41" s="651"/>
      <c r="AH41" s="651"/>
      <c r="AI41" s="651"/>
      <c r="AJ41" s="651"/>
      <c r="AK41" s="651"/>
      <c r="AL41" s="652" t="s">
        <v>232</v>
      </c>
      <c r="AM41" s="653"/>
      <c r="AN41" s="653"/>
      <c r="AO41" s="654"/>
      <c r="AQ41" s="725" t="s">
        <v>347</v>
      </c>
      <c r="AR41" s="726"/>
      <c r="AS41" s="726"/>
      <c r="AT41" s="726"/>
      <c r="AU41" s="726"/>
      <c r="AV41" s="726"/>
      <c r="AW41" s="726"/>
      <c r="AX41" s="726"/>
      <c r="AY41" s="727"/>
      <c r="AZ41" s="647">
        <v>30505</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232</v>
      </c>
      <c r="CS41" s="672"/>
      <c r="CT41" s="672"/>
      <c r="CU41" s="672"/>
      <c r="CV41" s="672"/>
      <c r="CW41" s="672"/>
      <c r="CX41" s="672"/>
      <c r="CY41" s="673"/>
      <c r="CZ41" s="652" t="s">
        <v>232</v>
      </c>
      <c r="DA41" s="684"/>
      <c r="DB41" s="684"/>
      <c r="DC41" s="686"/>
      <c r="DD41" s="656" t="s">
        <v>232</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t="s">
        <v>129</v>
      </c>
      <c r="S42" s="648"/>
      <c r="T42" s="648"/>
      <c r="U42" s="648"/>
      <c r="V42" s="648"/>
      <c r="W42" s="648"/>
      <c r="X42" s="648"/>
      <c r="Y42" s="649"/>
      <c r="Z42" s="650" t="s">
        <v>232</v>
      </c>
      <c r="AA42" s="650"/>
      <c r="AB42" s="650"/>
      <c r="AC42" s="650"/>
      <c r="AD42" s="651" t="s">
        <v>232</v>
      </c>
      <c r="AE42" s="651"/>
      <c r="AF42" s="651"/>
      <c r="AG42" s="651"/>
      <c r="AH42" s="651"/>
      <c r="AI42" s="651"/>
      <c r="AJ42" s="651"/>
      <c r="AK42" s="651"/>
      <c r="AL42" s="652" t="s">
        <v>129</v>
      </c>
      <c r="AM42" s="653"/>
      <c r="AN42" s="653"/>
      <c r="AO42" s="654"/>
      <c r="AQ42" s="746" t="s">
        <v>351</v>
      </c>
      <c r="AR42" s="747"/>
      <c r="AS42" s="747"/>
      <c r="AT42" s="747"/>
      <c r="AU42" s="747"/>
      <c r="AV42" s="747"/>
      <c r="AW42" s="747"/>
      <c r="AX42" s="747"/>
      <c r="AY42" s="748"/>
      <c r="AZ42" s="738">
        <v>150191</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281</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721109</v>
      </c>
      <c r="CS42" s="648"/>
      <c r="CT42" s="648"/>
      <c r="CU42" s="648"/>
      <c r="CV42" s="648"/>
      <c r="CW42" s="648"/>
      <c r="CX42" s="648"/>
      <c r="CY42" s="649"/>
      <c r="CZ42" s="652">
        <v>18.7</v>
      </c>
      <c r="DA42" s="653"/>
      <c r="DB42" s="653"/>
      <c r="DC42" s="665"/>
      <c r="DD42" s="656">
        <v>116634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4022937</v>
      </c>
      <c r="S43" s="739"/>
      <c r="T43" s="739"/>
      <c r="U43" s="739"/>
      <c r="V43" s="739"/>
      <c r="W43" s="739"/>
      <c r="X43" s="739"/>
      <c r="Y43" s="740"/>
      <c r="Z43" s="741">
        <v>100</v>
      </c>
      <c r="AA43" s="741"/>
      <c r="AB43" s="741"/>
      <c r="AC43" s="741"/>
      <c r="AD43" s="742">
        <v>2091750</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14652</v>
      </c>
      <c r="CS43" s="672"/>
      <c r="CT43" s="672"/>
      <c r="CU43" s="672"/>
      <c r="CV43" s="672"/>
      <c r="CW43" s="672"/>
      <c r="CX43" s="672"/>
      <c r="CY43" s="673"/>
      <c r="CZ43" s="652">
        <v>0.4</v>
      </c>
      <c r="DA43" s="684"/>
      <c r="DB43" s="684"/>
      <c r="DC43" s="686"/>
      <c r="DD43" s="656">
        <v>14652</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700990</v>
      </c>
      <c r="CS44" s="648"/>
      <c r="CT44" s="648"/>
      <c r="CU44" s="648"/>
      <c r="CV44" s="648"/>
      <c r="CW44" s="648"/>
      <c r="CX44" s="648"/>
      <c r="CY44" s="649"/>
      <c r="CZ44" s="652">
        <v>18.2</v>
      </c>
      <c r="DA44" s="653"/>
      <c r="DB44" s="653"/>
      <c r="DC44" s="665"/>
      <c r="DD44" s="656">
        <v>114746</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288826</v>
      </c>
      <c r="CS45" s="672"/>
      <c r="CT45" s="672"/>
      <c r="CU45" s="672"/>
      <c r="CV45" s="672"/>
      <c r="CW45" s="672"/>
      <c r="CX45" s="672"/>
      <c r="CY45" s="673"/>
      <c r="CZ45" s="652">
        <v>7.5</v>
      </c>
      <c r="DA45" s="684"/>
      <c r="DB45" s="684"/>
      <c r="DC45" s="686"/>
      <c r="DD45" s="656">
        <v>33982</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390414</v>
      </c>
      <c r="CS46" s="648"/>
      <c r="CT46" s="648"/>
      <c r="CU46" s="648"/>
      <c r="CV46" s="648"/>
      <c r="CW46" s="648"/>
      <c r="CX46" s="648"/>
      <c r="CY46" s="649"/>
      <c r="CZ46" s="652">
        <v>10.1</v>
      </c>
      <c r="DA46" s="653"/>
      <c r="DB46" s="653"/>
      <c r="DC46" s="665"/>
      <c r="DD46" s="656">
        <v>75414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20119</v>
      </c>
      <c r="CS47" s="672"/>
      <c r="CT47" s="672"/>
      <c r="CU47" s="672"/>
      <c r="CV47" s="672"/>
      <c r="CW47" s="672"/>
      <c r="CX47" s="672"/>
      <c r="CY47" s="673"/>
      <c r="CZ47" s="652">
        <v>0.5</v>
      </c>
      <c r="DA47" s="684"/>
      <c r="DB47" s="684"/>
      <c r="DC47" s="686"/>
      <c r="DD47" s="656">
        <v>1888</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232</v>
      </c>
      <c r="DA48" s="653"/>
      <c r="DB48" s="653"/>
      <c r="DC48" s="665"/>
      <c r="DD48" s="656" t="s">
        <v>232</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3854209</v>
      </c>
      <c r="CS49" s="718"/>
      <c r="CT49" s="718"/>
      <c r="CU49" s="718"/>
      <c r="CV49" s="718"/>
      <c r="CW49" s="718"/>
      <c r="CX49" s="718"/>
      <c r="CY49" s="749"/>
      <c r="CZ49" s="743">
        <v>100</v>
      </c>
      <c r="DA49" s="750"/>
      <c r="DB49" s="750"/>
      <c r="DC49" s="751"/>
      <c r="DD49" s="752">
        <v>2384668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jJEKUG2+kU2slLXE05yP06Kfr93PfRcCxwNp9xebZZuxuP/imi+i1lJ+R7+GhxxKf6fUVHrsL8XHie4xHrkKQ==" saltValue="BgUXzAdKlN1shTDK1cwk5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CM9" sqref="CM9:CQ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4022</v>
      </c>
      <c r="R7" s="783"/>
      <c r="S7" s="783"/>
      <c r="T7" s="783"/>
      <c r="U7" s="783"/>
      <c r="V7" s="783">
        <v>3854</v>
      </c>
      <c r="W7" s="783"/>
      <c r="X7" s="783"/>
      <c r="Y7" s="783"/>
      <c r="Z7" s="783"/>
      <c r="AA7" s="783">
        <v>168</v>
      </c>
      <c r="AB7" s="783"/>
      <c r="AC7" s="783"/>
      <c r="AD7" s="783"/>
      <c r="AE7" s="784"/>
      <c r="AF7" s="785">
        <v>96</v>
      </c>
      <c r="AG7" s="786"/>
      <c r="AH7" s="786"/>
      <c r="AI7" s="786"/>
      <c r="AJ7" s="787"/>
      <c r="AK7" s="822" t="s">
        <v>584</v>
      </c>
      <c r="AL7" s="823"/>
      <c r="AM7" s="823"/>
      <c r="AN7" s="823"/>
      <c r="AO7" s="823"/>
      <c r="AP7" s="823">
        <v>2018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586</v>
      </c>
      <c r="BT7" s="827"/>
      <c r="BU7" s="827"/>
      <c r="BV7" s="827"/>
      <c r="BW7" s="827"/>
      <c r="BX7" s="827"/>
      <c r="BY7" s="827"/>
      <c r="BZ7" s="827"/>
      <c r="CA7" s="827"/>
      <c r="CB7" s="827"/>
      <c r="CC7" s="827"/>
      <c r="CD7" s="827"/>
      <c r="CE7" s="827"/>
      <c r="CF7" s="827"/>
      <c r="CG7" s="828"/>
      <c r="CH7" s="819">
        <v>1</v>
      </c>
      <c r="CI7" s="820"/>
      <c r="CJ7" s="820"/>
      <c r="CK7" s="820"/>
      <c r="CL7" s="821"/>
      <c r="CM7" s="819">
        <v>95</v>
      </c>
      <c r="CN7" s="820"/>
      <c r="CO7" s="820"/>
      <c r="CP7" s="820"/>
      <c r="CQ7" s="821"/>
      <c r="CR7" s="819">
        <v>5</v>
      </c>
      <c r="CS7" s="820"/>
      <c r="CT7" s="820"/>
      <c r="CU7" s="820"/>
      <c r="CV7" s="821"/>
      <c r="CW7" s="819" t="s">
        <v>590</v>
      </c>
      <c r="CX7" s="820"/>
      <c r="CY7" s="820"/>
      <c r="CZ7" s="820"/>
      <c r="DA7" s="821"/>
      <c r="DB7" s="819">
        <v>15</v>
      </c>
      <c r="DC7" s="820"/>
      <c r="DD7" s="820"/>
      <c r="DE7" s="820"/>
      <c r="DF7" s="821"/>
      <c r="DG7" s="819" t="s">
        <v>590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4022</v>
      </c>
      <c r="R23" s="842"/>
      <c r="S23" s="842"/>
      <c r="T23" s="842"/>
      <c r="U23" s="842"/>
      <c r="V23" s="842">
        <v>3854</v>
      </c>
      <c r="W23" s="842"/>
      <c r="X23" s="842"/>
      <c r="Y23" s="842"/>
      <c r="Z23" s="842"/>
      <c r="AA23" s="842">
        <v>168</v>
      </c>
      <c r="AB23" s="842"/>
      <c r="AC23" s="842"/>
      <c r="AD23" s="842"/>
      <c r="AE23" s="843"/>
      <c r="AF23" s="844">
        <v>96</v>
      </c>
      <c r="AG23" s="842"/>
      <c r="AH23" s="842"/>
      <c r="AI23" s="842"/>
      <c r="AJ23" s="845"/>
      <c r="AK23" s="846"/>
      <c r="AL23" s="847"/>
      <c r="AM23" s="847"/>
      <c r="AN23" s="847"/>
      <c r="AO23" s="847"/>
      <c r="AP23" s="842">
        <v>2018</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471</v>
      </c>
      <c r="R28" s="871"/>
      <c r="S28" s="871"/>
      <c r="T28" s="871"/>
      <c r="U28" s="871"/>
      <c r="V28" s="871">
        <v>466</v>
      </c>
      <c r="W28" s="871"/>
      <c r="X28" s="871"/>
      <c r="Y28" s="871"/>
      <c r="Z28" s="871"/>
      <c r="AA28" s="871">
        <v>5</v>
      </c>
      <c r="AB28" s="871"/>
      <c r="AC28" s="871"/>
      <c r="AD28" s="871"/>
      <c r="AE28" s="872"/>
      <c r="AF28" s="873">
        <v>5</v>
      </c>
      <c r="AG28" s="871"/>
      <c r="AH28" s="871"/>
      <c r="AI28" s="871"/>
      <c r="AJ28" s="874"/>
      <c r="AK28" s="875">
        <v>31</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527</v>
      </c>
      <c r="R29" s="807"/>
      <c r="S29" s="807"/>
      <c r="T29" s="807"/>
      <c r="U29" s="807"/>
      <c r="V29" s="807">
        <v>517</v>
      </c>
      <c r="W29" s="807"/>
      <c r="X29" s="807"/>
      <c r="Y29" s="807"/>
      <c r="Z29" s="807"/>
      <c r="AA29" s="807">
        <v>10</v>
      </c>
      <c r="AB29" s="807"/>
      <c r="AC29" s="807"/>
      <c r="AD29" s="807"/>
      <c r="AE29" s="808"/>
      <c r="AF29" s="809">
        <v>10</v>
      </c>
      <c r="AG29" s="810"/>
      <c r="AH29" s="810"/>
      <c r="AI29" s="810"/>
      <c r="AJ29" s="811"/>
      <c r="AK29" s="878">
        <v>88</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52</v>
      </c>
      <c r="R30" s="807"/>
      <c r="S30" s="807"/>
      <c r="T30" s="807"/>
      <c r="U30" s="807"/>
      <c r="V30" s="807">
        <v>52</v>
      </c>
      <c r="W30" s="807"/>
      <c r="X30" s="807"/>
      <c r="Y30" s="807"/>
      <c r="Z30" s="807"/>
      <c r="AA30" s="807" t="s">
        <v>589</v>
      </c>
      <c r="AB30" s="807"/>
      <c r="AC30" s="807"/>
      <c r="AD30" s="807"/>
      <c r="AE30" s="808"/>
      <c r="AF30" s="809" t="s">
        <v>405</v>
      </c>
      <c r="AG30" s="810"/>
      <c r="AH30" s="810"/>
      <c r="AI30" s="810"/>
      <c r="AJ30" s="811"/>
      <c r="AK30" s="878">
        <v>63</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268</v>
      </c>
      <c r="R31" s="807"/>
      <c r="S31" s="807"/>
      <c r="T31" s="807"/>
      <c r="U31" s="807"/>
      <c r="V31" s="807">
        <v>255</v>
      </c>
      <c r="W31" s="807"/>
      <c r="X31" s="807"/>
      <c r="Y31" s="807"/>
      <c r="Z31" s="807"/>
      <c r="AA31" s="807">
        <v>13</v>
      </c>
      <c r="AB31" s="807"/>
      <c r="AC31" s="807"/>
      <c r="AD31" s="807"/>
      <c r="AE31" s="808"/>
      <c r="AF31" s="809">
        <v>46</v>
      </c>
      <c r="AG31" s="810"/>
      <c r="AH31" s="810"/>
      <c r="AI31" s="810"/>
      <c r="AJ31" s="811"/>
      <c r="AK31" s="878">
        <v>57</v>
      </c>
      <c r="AL31" s="879"/>
      <c r="AM31" s="879"/>
      <c r="AN31" s="879"/>
      <c r="AO31" s="879"/>
      <c r="AP31" s="879">
        <v>636</v>
      </c>
      <c r="AQ31" s="879"/>
      <c r="AR31" s="879"/>
      <c r="AS31" s="879"/>
      <c r="AT31" s="879"/>
      <c r="AU31" s="879">
        <v>346</v>
      </c>
      <c r="AV31" s="879"/>
      <c r="AW31" s="879"/>
      <c r="AX31" s="879"/>
      <c r="AY31" s="879"/>
      <c r="AZ31" s="880" t="s">
        <v>585</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582</v>
      </c>
      <c r="R32" s="807"/>
      <c r="S32" s="807"/>
      <c r="T32" s="807"/>
      <c r="U32" s="807"/>
      <c r="V32" s="807">
        <v>580</v>
      </c>
      <c r="W32" s="807"/>
      <c r="X32" s="807"/>
      <c r="Y32" s="807"/>
      <c r="Z32" s="807"/>
      <c r="AA32" s="807">
        <v>2</v>
      </c>
      <c r="AB32" s="807"/>
      <c r="AC32" s="807"/>
      <c r="AD32" s="807"/>
      <c r="AE32" s="808"/>
      <c r="AF32" s="809">
        <v>131</v>
      </c>
      <c r="AG32" s="810"/>
      <c r="AH32" s="810"/>
      <c r="AI32" s="810"/>
      <c r="AJ32" s="811"/>
      <c r="AK32" s="878">
        <v>141</v>
      </c>
      <c r="AL32" s="879"/>
      <c r="AM32" s="879"/>
      <c r="AN32" s="879"/>
      <c r="AO32" s="879"/>
      <c r="AP32" s="879">
        <v>1610</v>
      </c>
      <c r="AQ32" s="879"/>
      <c r="AR32" s="879"/>
      <c r="AS32" s="879"/>
      <c r="AT32" s="879"/>
      <c r="AU32" s="879">
        <v>1093</v>
      </c>
      <c r="AV32" s="879"/>
      <c r="AW32" s="879"/>
      <c r="AX32" s="879"/>
      <c r="AY32" s="879"/>
      <c r="AZ32" s="880" t="s">
        <v>585</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41</v>
      </c>
      <c r="R33" s="807"/>
      <c r="S33" s="807"/>
      <c r="T33" s="807"/>
      <c r="U33" s="807"/>
      <c r="V33" s="807">
        <v>41</v>
      </c>
      <c r="W33" s="807"/>
      <c r="X33" s="807"/>
      <c r="Y33" s="807"/>
      <c r="Z33" s="807"/>
      <c r="AA33" s="807" t="s">
        <v>589</v>
      </c>
      <c r="AB33" s="807"/>
      <c r="AC33" s="807"/>
      <c r="AD33" s="807"/>
      <c r="AE33" s="808"/>
      <c r="AF33" s="809" t="s">
        <v>405</v>
      </c>
      <c r="AG33" s="810"/>
      <c r="AH33" s="810"/>
      <c r="AI33" s="810"/>
      <c r="AJ33" s="811"/>
      <c r="AK33" s="878">
        <v>41</v>
      </c>
      <c r="AL33" s="879"/>
      <c r="AM33" s="879"/>
      <c r="AN33" s="879"/>
      <c r="AO33" s="879"/>
      <c r="AP33" s="879">
        <v>28</v>
      </c>
      <c r="AQ33" s="879"/>
      <c r="AR33" s="879"/>
      <c r="AS33" s="879"/>
      <c r="AT33" s="879"/>
      <c r="AU33" s="879">
        <v>26</v>
      </c>
      <c r="AV33" s="879"/>
      <c r="AW33" s="879"/>
      <c r="AX33" s="879"/>
      <c r="AY33" s="879"/>
      <c r="AZ33" s="880" t="s">
        <v>585</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193</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405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415</v>
      </c>
      <c r="R66" s="766"/>
      <c r="S66" s="766"/>
      <c r="T66" s="766"/>
      <c r="U66" s="767"/>
      <c r="V66" s="765" t="s">
        <v>416</v>
      </c>
      <c r="W66" s="766"/>
      <c r="X66" s="766"/>
      <c r="Y66" s="766"/>
      <c r="Z66" s="767"/>
      <c r="AA66" s="765" t="s">
        <v>417</v>
      </c>
      <c r="AB66" s="766"/>
      <c r="AC66" s="766"/>
      <c r="AD66" s="766"/>
      <c r="AE66" s="767"/>
      <c r="AF66" s="900" t="s">
        <v>397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305</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305</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216507</v>
      </c>
      <c r="AB110" s="950"/>
      <c r="AC110" s="950"/>
      <c r="AD110" s="950"/>
      <c r="AE110" s="951"/>
      <c r="AF110" s="952">
        <v>199344</v>
      </c>
      <c r="AG110" s="950"/>
      <c r="AH110" s="950"/>
      <c r="AI110" s="950"/>
      <c r="AJ110" s="951"/>
      <c r="AK110" s="952">
        <v>224404</v>
      </c>
      <c r="AL110" s="950"/>
      <c r="AM110" s="950"/>
      <c r="AN110" s="950"/>
      <c r="AO110" s="951"/>
      <c r="AP110" s="953">
        <v>12.3</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1764644</v>
      </c>
      <c r="BR110" s="985"/>
      <c r="BS110" s="985"/>
      <c r="BT110" s="985"/>
      <c r="BU110" s="985"/>
      <c r="BV110" s="985">
        <v>1786791</v>
      </c>
      <c r="BW110" s="985"/>
      <c r="BX110" s="985"/>
      <c r="BY110" s="985"/>
      <c r="BZ110" s="985"/>
      <c r="CA110" s="985">
        <v>2017751</v>
      </c>
      <c r="CB110" s="985"/>
      <c r="CC110" s="985"/>
      <c r="CD110" s="985"/>
      <c r="CE110" s="985"/>
      <c r="CF110" s="999">
        <v>110.9</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405</v>
      </c>
      <c r="DM110" s="985"/>
      <c r="DN110" s="985"/>
      <c r="DO110" s="985"/>
      <c r="DP110" s="985"/>
      <c r="DQ110" s="985" t="s">
        <v>439</v>
      </c>
      <c r="DR110" s="985"/>
      <c r="DS110" s="985"/>
      <c r="DT110" s="985"/>
      <c r="DU110" s="985"/>
      <c r="DV110" s="986" t="s">
        <v>438</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439</v>
      </c>
      <c r="AB111" s="992"/>
      <c r="AC111" s="992"/>
      <c r="AD111" s="992"/>
      <c r="AE111" s="993"/>
      <c r="AF111" s="994" t="s">
        <v>441</v>
      </c>
      <c r="AG111" s="992"/>
      <c r="AH111" s="992"/>
      <c r="AI111" s="992"/>
      <c r="AJ111" s="993"/>
      <c r="AK111" s="994" t="s">
        <v>438</v>
      </c>
      <c r="AL111" s="992"/>
      <c r="AM111" s="992"/>
      <c r="AN111" s="992"/>
      <c r="AO111" s="993"/>
      <c r="AP111" s="995" t="s">
        <v>438</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438</v>
      </c>
      <c r="BR111" s="978"/>
      <c r="BS111" s="978"/>
      <c r="BT111" s="978"/>
      <c r="BU111" s="978"/>
      <c r="BV111" s="978" t="s">
        <v>441</v>
      </c>
      <c r="BW111" s="978"/>
      <c r="BX111" s="978"/>
      <c r="BY111" s="978"/>
      <c r="BZ111" s="978"/>
      <c r="CA111" s="978" t="s">
        <v>441</v>
      </c>
      <c r="CB111" s="978"/>
      <c r="CC111" s="978"/>
      <c r="CD111" s="978"/>
      <c r="CE111" s="978"/>
      <c r="CF111" s="972" t="s">
        <v>438</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438</v>
      </c>
      <c r="DH111" s="978"/>
      <c r="DI111" s="978"/>
      <c r="DJ111" s="978"/>
      <c r="DK111" s="978"/>
      <c r="DL111" s="978" t="s">
        <v>438</v>
      </c>
      <c r="DM111" s="978"/>
      <c r="DN111" s="978"/>
      <c r="DO111" s="978"/>
      <c r="DP111" s="978"/>
      <c r="DQ111" s="978" t="s">
        <v>441</v>
      </c>
      <c r="DR111" s="978"/>
      <c r="DS111" s="978"/>
      <c r="DT111" s="978"/>
      <c r="DU111" s="978"/>
      <c r="DV111" s="979" t="s">
        <v>441</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438</v>
      </c>
      <c r="AB112" s="1017"/>
      <c r="AC112" s="1017"/>
      <c r="AD112" s="1017"/>
      <c r="AE112" s="1018"/>
      <c r="AF112" s="1019" t="s">
        <v>405</v>
      </c>
      <c r="AG112" s="1017"/>
      <c r="AH112" s="1017"/>
      <c r="AI112" s="1017"/>
      <c r="AJ112" s="1018"/>
      <c r="AK112" s="1019" t="s">
        <v>438</v>
      </c>
      <c r="AL112" s="1017"/>
      <c r="AM112" s="1017"/>
      <c r="AN112" s="1017"/>
      <c r="AO112" s="1018"/>
      <c r="AP112" s="1020" t="s">
        <v>438</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1908406</v>
      </c>
      <c r="BR112" s="978"/>
      <c r="BS112" s="978"/>
      <c r="BT112" s="978"/>
      <c r="BU112" s="978"/>
      <c r="BV112" s="978">
        <v>1637727</v>
      </c>
      <c r="BW112" s="978"/>
      <c r="BX112" s="978"/>
      <c r="BY112" s="978"/>
      <c r="BZ112" s="978"/>
      <c r="CA112" s="978">
        <v>1465377</v>
      </c>
      <c r="CB112" s="978"/>
      <c r="CC112" s="978"/>
      <c r="CD112" s="978"/>
      <c r="CE112" s="978"/>
      <c r="CF112" s="972">
        <v>80.5</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438</v>
      </c>
      <c r="DH112" s="978"/>
      <c r="DI112" s="978"/>
      <c r="DJ112" s="978"/>
      <c r="DK112" s="978"/>
      <c r="DL112" s="978" t="s">
        <v>438</v>
      </c>
      <c r="DM112" s="978"/>
      <c r="DN112" s="978"/>
      <c r="DO112" s="978"/>
      <c r="DP112" s="978"/>
      <c r="DQ112" s="978" t="s">
        <v>441</v>
      </c>
      <c r="DR112" s="978"/>
      <c r="DS112" s="978"/>
      <c r="DT112" s="978"/>
      <c r="DU112" s="978"/>
      <c r="DV112" s="979" t="s">
        <v>438</v>
      </c>
      <c r="DW112" s="979"/>
      <c r="DX112" s="979"/>
      <c r="DY112" s="979"/>
      <c r="DZ112" s="980"/>
    </row>
    <row r="113" spans="1:130" s="248"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318487</v>
      </c>
      <c r="AB113" s="992"/>
      <c r="AC113" s="992"/>
      <c r="AD113" s="992"/>
      <c r="AE113" s="993"/>
      <c r="AF113" s="994">
        <v>226133</v>
      </c>
      <c r="AG113" s="992"/>
      <c r="AH113" s="992"/>
      <c r="AI113" s="992"/>
      <c r="AJ113" s="993"/>
      <c r="AK113" s="994">
        <v>232548</v>
      </c>
      <c r="AL113" s="992"/>
      <c r="AM113" s="992"/>
      <c r="AN113" s="992"/>
      <c r="AO113" s="993"/>
      <c r="AP113" s="995">
        <v>12.8</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v>95816</v>
      </c>
      <c r="BR113" s="978"/>
      <c r="BS113" s="978"/>
      <c r="BT113" s="978"/>
      <c r="BU113" s="978"/>
      <c r="BV113" s="978">
        <v>73639</v>
      </c>
      <c r="BW113" s="978"/>
      <c r="BX113" s="978"/>
      <c r="BY113" s="978"/>
      <c r="BZ113" s="978"/>
      <c r="CA113" s="978">
        <v>67920</v>
      </c>
      <c r="CB113" s="978"/>
      <c r="CC113" s="978"/>
      <c r="CD113" s="978"/>
      <c r="CE113" s="978"/>
      <c r="CF113" s="972">
        <v>3.7</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438</v>
      </c>
      <c r="DM113" s="1017"/>
      <c r="DN113" s="1017"/>
      <c r="DO113" s="1017"/>
      <c r="DP113" s="1018"/>
      <c r="DQ113" s="1019" t="s">
        <v>438</v>
      </c>
      <c r="DR113" s="1017"/>
      <c r="DS113" s="1017"/>
      <c r="DT113" s="1017"/>
      <c r="DU113" s="1018"/>
      <c r="DV113" s="1020" t="s">
        <v>438</v>
      </c>
      <c r="DW113" s="1021"/>
      <c r="DX113" s="1021"/>
      <c r="DY113" s="1021"/>
      <c r="DZ113" s="1022"/>
    </row>
    <row r="114" spans="1:130" s="248"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21795</v>
      </c>
      <c r="AB114" s="1017"/>
      <c r="AC114" s="1017"/>
      <c r="AD114" s="1017"/>
      <c r="AE114" s="1018"/>
      <c r="AF114" s="1019">
        <v>18342</v>
      </c>
      <c r="AG114" s="1017"/>
      <c r="AH114" s="1017"/>
      <c r="AI114" s="1017"/>
      <c r="AJ114" s="1018"/>
      <c r="AK114" s="1019">
        <v>9754</v>
      </c>
      <c r="AL114" s="1017"/>
      <c r="AM114" s="1017"/>
      <c r="AN114" s="1017"/>
      <c r="AO114" s="1018"/>
      <c r="AP114" s="1020">
        <v>0.5</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438503</v>
      </c>
      <c r="BR114" s="978"/>
      <c r="BS114" s="978"/>
      <c r="BT114" s="978"/>
      <c r="BU114" s="978"/>
      <c r="BV114" s="978">
        <v>435528</v>
      </c>
      <c r="BW114" s="978"/>
      <c r="BX114" s="978"/>
      <c r="BY114" s="978"/>
      <c r="BZ114" s="978"/>
      <c r="CA114" s="978">
        <v>434622</v>
      </c>
      <c r="CB114" s="978"/>
      <c r="CC114" s="978"/>
      <c r="CD114" s="978"/>
      <c r="CE114" s="978"/>
      <c r="CF114" s="972">
        <v>23.9</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438</v>
      </c>
      <c r="DM114" s="1017"/>
      <c r="DN114" s="1017"/>
      <c r="DO114" s="1017"/>
      <c r="DP114" s="1018"/>
      <c r="DQ114" s="1019" t="s">
        <v>438</v>
      </c>
      <c r="DR114" s="1017"/>
      <c r="DS114" s="1017"/>
      <c r="DT114" s="1017"/>
      <c r="DU114" s="1018"/>
      <c r="DV114" s="1020" t="s">
        <v>441</v>
      </c>
      <c r="DW114" s="1021"/>
      <c r="DX114" s="1021"/>
      <c r="DY114" s="1021"/>
      <c r="DZ114" s="1022"/>
    </row>
    <row r="115" spans="1:130" s="248" customFormat="1" ht="26.25" customHeight="1" x14ac:dyDescent="0.15">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438</v>
      </c>
      <c r="AB115" s="992"/>
      <c r="AC115" s="992"/>
      <c r="AD115" s="992"/>
      <c r="AE115" s="993"/>
      <c r="AF115" s="994" t="s">
        <v>438</v>
      </c>
      <c r="AG115" s="992"/>
      <c r="AH115" s="992"/>
      <c r="AI115" s="992"/>
      <c r="AJ115" s="993"/>
      <c r="AK115" s="994" t="s">
        <v>438</v>
      </c>
      <c r="AL115" s="992"/>
      <c r="AM115" s="992"/>
      <c r="AN115" s="992"/>
      <c r="AO115" s="993"/>
      <c r="AP115" s="995" t="s">
        <v>438</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438</v>
      </c>
      <c r="BW115" s="978"/>
      <c r="BX115" s="978"/>
      <c r="BY115" s="978"/>
      <c r="BZ115" s="978"/>
      <c r="CA115" s="978" t="s">
        <v>441</v>
      </c>
      <c r="CB115" s="978"/>
      <c r="CC115" s="978"/>
      <c r="CD115" s="978"/>
      <c r="CE115" s="978"/>
      <c r="CF115" s="972" t="s">
        <v>438</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438</v>
      </c>
      <c r="DH115" s="1017"/>
      <c r="DI115" s="1017"/>
      <c r="DJ115" s="1017"/>
      <c r="DK115" s="1018"/>
      <c r="DL115" s="1019" t="s">
        <v>438</v>
      </c>
      <c r="DM115" s="1017"/>
      <c r="DN115" s="1017"/>
      <c r="DO115" s="1017"/>
      <c r="DP115" s="1018"/>
      <c r="DQ115" s="1019" t="s">
        <v>438</v>
      </c>
      <c r="DR115" s="1017"/>
      <c r="DS115" s="1017"/>
      <c r="DT115" s="1017"/>
      <c r="DU115" s="1018"/>
      <c r="DV115" s="1020" t="s">
        <v>438</v>
      </c>
      <c r="DW115" s="1021"/>
      <c r="DX115" s="1021"/>
      <c r="DY115" s="1021"/>
      <c r="DZ115" s="1022"/>
    </row>
    <row r="116" spans="1:130" s="248" customFormat="1" ht="26.25" customHeight="1" x14ac:dyDescent="0.15">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438</v>
      </c>
      <c r="AG116" s="1017"/>
      <c r="AH116" s="1017"/>
      <c r="AI116" s="1017"/>
      <c r="AJ116" s="1018"/>
      <c r="AK116" s="1019">
        <v>148</v>
      </c>
      <c r="AL116" s="1017"/>
      <c r="AM116" s="1017"/>
      <c r="AN116" s="1017"/>
      <c r="AO116" s="1018"/>
      <c r="AP116" s="1020">
        <v>0</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441</v>
      </c>
      <c r="BW116" s="978"/>
      <c r="BX116" s="978"/>
      <c r="BY116" s="978"/>
      <c r="BZ116" s="978"/>
      <c r="CA116" s="978" t="s">
        <v>441</v>
      </c>
      <c r="CB116" s="978"/>
      <c r="CC116" s="978"/>
      <c r="CD116" s="978"/>
      <c r="CE116" s="978"/>
      <c r="CF116" s="972" t="s">
        <v>438</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438</v>
      </c>
      <c r="DH116" s="1017"/>
      <c r="DI116" s="1017"/>
      <c r="DJ116" s="1017"/>
      <c r="DK116" s="1018"/>
      <c r="DL116" s="1019" t="s">
        <v>438</v>
      </c>
      <c r="DM116" s="1017"/>
      <c r="DN116" s="1017"/>
      <c r="DO116" s="1017"/>
      <c r="DP116" s="1018"/>
      <c r="DQ116" s="1019" t="s">
        <v>438</v>
      </c>
      <c r="DR116" s="1017"/>
      <c r="DS116" s="1017"/>
      <c r="DT116" s="1017"/>
      <c r="DU116" s="1018"/>
      <c r="DV116" s="1020" t="s">
        <v>441</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556789</v>
      </c>
      <c r="AB117" s="1035"/>
      <c r="AC117" s="1035"/>
      <c r="AD117" s="1035"/>
      <c r="AE117" s="1036"/>
      <c r="AF117" s="1037">
        <v>443819</v>
      </c>
      <c r="AG117" s="1035"/>
      <c r="AH117" s="1035"/>
      <c r="AI117" s="1035"/>
      <c r="AJ117" s="1036"/>
      <c r="AK117" s="1037">
        <v>466854</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462</v>
      </c>
      <c r="BR117" s="978"/>
      <c r="BS117" s="978"/>
      <c r="BT117" s="978"/>
      <c r="BU117" s="978"/>
      <c r="BV117" s="978" t="s">
        <v>463</v>
      </c>
      <c r="BW117" s="978"/>
      <c r="BX117" s="978"/>
      <c r="BY117" s="978"/>
      <c r="BZ117" s="978"/>
      <c r="CA117" s="978" t="s">
        <v>464</v>
      </c>
      <c r="CB117" s="978"/>
      <c r="CC117" s="978"/>
      <c r="CD117" s="978"/>
      <c r="CE117" s="978"/>
      <c r="CF117" s="972" t="s">
        <v>464</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466</v>
      </c>
      <c r="DH117" s="1017"/>
      <c r="DI117" s="1017"/>
      <c r="DJ117" s="1017"/>
      <c r="DK117" s="1018"/>
      <c r="DL117" s="1019" t="s">
        <v>464</v>
      </c>
      <c r="DM117" s="1017"/>
      <c r="DN117" s="1017"/>
      <c r="DO117" s="1017"/>
      <c r="DP117" s="1018"/>
      <c r="DQ117" s="1019" t="s">
        <v>463</v>
      </c>
      <c r="DR117" s="1017"/>
      <c r="DS117" s="1017"/>
      <c r="DT117" s="1017"/>
      <c r="DU117" s="1018"/>
      <c r="DV117" s="1020" t="s">
        <v>467</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466</v>
      </c>
      <c r="BR118" s="1056"/>
      <c r="BS118" s="1056"/>
      <c r="BT118" s="1056"/>
      <c r="BU118" s="1056"/>
      <c r="BV118" s="1056" t="s">
        <v>469</v>
      </c>
      <c r="BW118" s="1056"/>
      <c r="BX118" s="1056"/>
      <c r="BY118" s="1056"/>
      <c r="BZ118" s="1056"/>
      <c r="CA118" s="1056" t="s">
        <v>391</v>
      </c>
      <c r="CB118" s="1056"/>
      <c r="CC118" s="1056"/>
      <c r="CD118" s="1056"/>
      <c r="CE118" s="1056"/>
      <c r="CF118" s="972" t="s">
        <v>463</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464</v>
      </c>
      <c r="DH118" s="1017"/>
      <c r="DI118" s="1017"/>
      <c r="DJ118" s="1017"/>
      <c r="DK118" s="1018"/>
      <c r="DL118" s="1019" t="s">
        <v>466</v>
      </c>
      <c r="DM118" s="1017"/>
      <c r="DN118" s="1017"/>
      <c r="DO118" s="1017"/>
      <c r="DP118" s="1018"/>
      <c r="DQ118" s="1019" t="s">
        <v>466</v>
      </c>
      <c r="DR118" s="1017"/>
      <c r="DS118" s="1017"/>
      <c r="DT118" s="1017"/>
      <c r="DU118" s="1018"/>
      <c r="DV118" s="1020" t="s">
        <v>463</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464</v>
      </c>
      <c r="AB119" s="950"/>
      <c r="AC119" s="950"/>
      <c r="AD119" s="950"/>
      <c r="AE119" s="951"/>
      <c r="AF119" s="952" t="s">
        <v>467</v>
      </c>
      <c r="AG119" s="950"/>
      <c r="AH119" s="950"/>
      <c r="AI119" s="950"/>
      <c r="AJ119" s="951"/>
      <c r="AK119" s="952" t="s">
        <v>466</v>
      </c>
      <c r="AL119" s="950"/>
      <c r="AM119" s="950"/>
      <c r="AN119" s="950"/>
      <c r="AO119" s="951"/>
      <c r="AP119" s="953" t="s">
        <v>439</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471</v>
      </c>
      <c r="BP119" s="1064"/>
      <c r="BQ119" s="1055">
        <v>4207369</v>
      </c>
      <c r="BR119" s="1056"/>
      <c r="BS119" s="1056"/>
      <c r="BT119" s="1056"/>
      <c r="BU119" s="1056"/>
      <c r="BV119" s="1056">
        <v>3933685</v>
      </c>
      <c r="BW119" s="1056"/>
      <c r="BX119" s="1056"/>
      <c r="BY119" s="1056"/>
      <c r="BZ119" s="1056"/>
      <c r="CA119" s="1056">
        <v>3985670</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473</v>
      </c>
      <c r="DH119" s="1042"/>
      <c r="DI119" s="1042"/>
      <c r="DJ119" s="1042"/>
      <c r="DK119" s="1043"/>
      <c r="DL119" s="1041" t="s">
        <v>466</v>
      </c>
      <c r="DM119" s="1042"/>
      <c r="DN119" s="1042"/>
      <c r="DO119" s="1042"/>
      <c r="DP119" s="1043"/>
      <c r="DQ119" s="1041" t="s">
        <v>439</v>
      </c>
      <c r="DR119" s="1042"/>
      <c r="DS119" s="1042"/>
      <c r="DT119" s="1042"/>
      <c r="DU119" s="1043"/>
      <c r="DV119" s="1044" t="s">
        <v>466</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466</v>
      </c>
      <c r="AB120" s="1017"/>
      <c r="AC120" s="1017"/>
      <c r="AD120" s="1017"/>
      <c r="AE120" s="1018"/>
      <c r="AF120" s="1019" t="s">
        <v>464</v>
      </c>
      <c r="AG120" s="1017"/>
      <c r="AH120" s="1017"/>
      <c r="AI120" s="1017"/>
      <c r="AJ120" s="1018"/>
      <c r="AK120" s="1019" t="s">
        <v>467</v>
      </c>
      <c r="AL120" s="1017"/>
      <c r="AM120" s="1017"/>
      <c r="AN120" s="1017"/>
      <c r="AO120" s="1018"/>
      <c r="AP120" s="1020" t="s">
        <v>466</v>
      </c>
      <c r="AQ120" s="1021"/>
      <c r="AR120" s="1021"/>
      <c r="AS120" s="1021"/>
      <c r="AT120" s="1022"/>
      <c r="AU120" s="1047" t="s">
        <v>474</v>
      </c>
      <c r="AV120" s="1048"/>
      <c r="AW120" s="1048"/>
      <c r="AX120" s="1048"/>
      <c r="AY120" s="1049"/>
      <c r="AZ120" s="998" t="s">
        <v>475</v>
      </c>
      <c r="BA120" s="947"/>
      <c r="BB120" s="947"/>
      <c r="BC120" s="947"/>
      <c r="BD120" s="947"/>
      <c r="BE120" s="947"/>
      <c r="BF120" s="947"/>
      <c r="BG120" s="947"/>
      <c r="BH120" s="947"/>
      <c r="BI120" s="947"/>
      <c r="BJ120" s="947"/>
      <c r="BK120" s="947"/>
      <c r="BL120" s="947"/>
      <c r="BM120" s="947"/>
      <c r="BN120" s="947"/>
      <c r="BO120" s="947"/>
      <c r="BP120" s="948"/>
      <c r="BQ120" s="984">
        <v>2051316</v>
      </c>
      <c r="BR120" s="985"/>
      <c r="BS120" s="985"/>
      <c r="BT120" s="985"/>
      <c r="BU120" s="985"/>
      <c r="BV120" s="985">
        <v>2349890</v>
      </c>
      <c r="BW120" s="985"/>
      <c r="BX120" s="985"/>
      <c r="BY120" s="985"/>
      <c r="BZ120" s="985"/>
      <c r="CA120" s="985">
        <v>2500619</v>
      </c>
      <c r="CB120" s="985"/>
      <c r="CC120" s="985"/>
      <c r="CD120" s="985"/>
      <c r="CE120" s="985"/>
      <c r="CF120" s="999">
        <v>137.4</v>
      </c>
      <c r="CG120" s="1000"/>
      <c r="CH120" s="1000"/>
      <c r="CI120" s="1000"/>
      <c r="CJ120" s="1000"/>
      <c r="CK120" s="1065" t="s">
        <v>476</v>
      </c>
      <c r="CL120" s="1066"/>
      <c r="CM120" s="1066"/>
      <c r="CN120" s="1066"/>
      <c r="CO120" s="1067"/>
      <c r="CP120" s="1073" t="s">
        <v>477</v>
      </c>
      <c r="CQ120" s="1074"/>
      <c r="CR120" s="1074"/>
      <c r="CS120" s="1074"/>
      <c r="CT120" s="1074"/>
      <c r="CU120" s="1074"/>
      <c r="CV120" s="1074"/>
      <c r="CW120" s="1074"/>
      <c r="CX120" s="1074"/>
      <c r="CY120" s="1074"/>
      <c r="CZ120" s="1074"/>
      <c r="DA120" s="1074"/>
      <c r="DB120" s="1074"/>
      <c r="DC120" s="1074"/>
      <c r="DD120" s="1074"/>
      <c r="DE120" s="1074"/>
      <c r="DF120" s="1075"/>
      <c r="DG120" s="984" t="s">
        <v>439</v>
      </c>
      <c r="DH120" s="985"/>
      <c r="DI120" s="985"/>
      <c r="DJ120" s="985"/>
      <c r="DK120" s="985"/>
      <c r="DL120" s="985">
        <v>1293840</v>
      </c>
      <c r="DM120" s="985"/>
      <c r="DN120" s="985"/>
      <c r="DO120" s="985"/>
      <c r="DP120" s="985"/>
      <c r="DQ120" s="985">
        <v>1093272</v>
      </c>
      <c r="DR120" s="985"/>
      <c r="DS120" s="985"/>
      <c r="DT120" s="985"/>
      <c r="DU120" s="985"/>
      <c r="DV120" s="986">
        <v>60.1</v>
      </c>
      <c r="DW120" s="986"/>
      <c r="DX120" s="986"/>
      <c r="DY120" s="986"/>
      <c r="DZ120" s="987"/>
    </row>
    <row r="121" spans="1:130" s="248" customFormat="1" ht="26.25" customHeight="1" x14ac:dyDescent="0.15">
      <c r="A121" s="1117"/>
      <c r="B121" s="1004"/>
      <c r="C121" s="1025" t="s">
        <v>478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464</v>
      </c>
      <c r="AB121" s="1017"/>
      <c r="AC121" s="1017"/>
      <c r="AD121" s="1017"/>
      <c r="AE121" s="1018"/>
      <c r="AF121" s="1019" t="s">
        <v>391</v>
      </c>
      <c r="AG121" s="1017"/>
      <c r="AH121" s="1017"/>
      <c r="AI121" s="1017"/>
      <c r="AJ121" s="1018"/>
      <c r="AK121" s="1019" t="s">
        <v>464</v>
      </c>
      <c r="AL121" s="1017"/>
      <c r="AM121" s="1017"/>
      <c r="AN121" s="1017"/>
      <c r="AO121" s="1018"/>
      <c r="AP121" s="1020" t="s">
        <v>479</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t="s">
        <v>473</v>
      </c>
      <c r="BR121" s="978"/>
      <c r="BS121" s="978"/>
      <c r="BT121" s="978"/>
      <c r="BU121" s="978"/>
      <c r="BV121" s="978" t="s">
        <v>467</v>
      </c>
      <c r="BW121" s="978"/>
      <c r="BX121" s="978"/>
      <c r="BY121" s="978"/>
      <c r="BZ121" s="978"/>
      <c r="CA121" s="978" t="s">
        <v>391</v>
      </c>
      <c r="CB121" s="978"/>
      <c r="CC121" s="978"/>
      <c r="CD121" s="978"/>
      <c r="CE121" s="978"/>
      <c r="CF121" s="972" t="s">
        <v>464</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t="s">
        <v>463</v>
      </c>
      <c r="DH121" s="978"/>
      <c r="DI121" s="978"/>
      <c r="DJ121" s="978"/>
      <c r="DK121" s="978"/>
      <c r="DL121" s="978">
        <v>294594</v>
      </c>
      <c r="DM121" s="978"/>
      <c r="DN121" s="978"/>
      <c r="DO121" s="978"/>
      <c r="DP121" s="978"/>
      <c r="DQ121" s="978">
        <v>346088</v>
      </c>
      <c r="DR121" s="978"/>
      <c r="DS121" s="978"/>
      <c r="DT121" s="978"/>
      <c r="DU121" s="978"/>
      <c r="DV121" s="979">
        <v>19</v>
      </c>
      <c r="DW121" s="979"/>
      <c r="DX121" s="979"/>
      <c r="DY121" s="979"/>
      <c r="DZ121" s="980"/>
    </row>
    <row r="122" spans="1:130" s="248" customFormat="1" ht="26.25" customHeight="1" x14ac:dyDescent="0.15">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473</v>
      </c>
      <c r="AB122" s="1017"/>
      <c r="AC122" s="1017"/>
      <c r="AD122" s="1017"/>
      <c r="AE122" s="1018"/>
      <c r="AF122" s="1019" t="s">
        <v>473</v>
      </c>
      <c r="AG122" s="1017"/>
      <c r="AH122" s="1017"/>
      <c r="AI122" s="1017"/>
      <c r="AJ122" s="1018"/>
      <c r="AK122" s="1019" t="s">
        <v>469</v>
      </c>
      <c r="AL122" s="1017"/>
      <c r="AM122" s="1017"/>
      <c r="AN122" s="1017"/>
      <c r="AO122" s="1018"/>
      <c r="AP122" s="1020" t="s">
        <v>473</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3647910</v>
      </c>
      <c r="BR122" s="1056"/>
      <c r="BS122" s="1056"/>
      <c r="BT122" s="1056"/>
      <c r="BU122" s="1056"/>
      <c r="BV122" s="1056">
        <v>3503025</v>
      </c>
      <c r="BW122" s="1056"/>
      <c r="BX122" s="1056"/>
      <c r="BY122" s="1056"/>
      <c r="BZ122" s="1056"/>
      <c r="CA122" s="1056">
        <v>3675696</v>
      </c>
      <c r="CB122" s="1056"/>
      <c r="CC122" s="1056"/>
      <c r="CD122" s="1056"/>
      <c r="CE122" s="1056"/>
      <c r="CF122" s="1076">
        <v>202</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70586</v>
      </c>
      <c r="DH122" s="978"/>
      <c r="DI122" s="978"/>
      <c r="DJ122" s="978"/>
      <c r="DK122" s="978"/>
      <c r="DL122" s="978">
        <v>49293</v>
      </c>
      <c r="DM122" s="978"/>
      <c r="DN122" s="978"/>
      <c r="DO122" s="978"/>
      <c r="DP122" s="978"/>
      <c r="DQ122" s="978">
        <v>26017</v>
      </c>
      <c r="DR122" s="978"/>
      <c r="DS122" s="978"/>
      <c r="DT122" s="978"/>
      <c r="DU122" s="978"/>
      <c r="DV122" s="979">
        <v>1.4</v>
      </c>
      <c r="DW122" s="979"/>
      <c r="DX122" s="979"/>
      <c r="DY122" s="979"/>
      <c r="DZ122" s="980"/>
    </row>
    <row r="123" spans="1:130" s="248" customFormat="1" ht="26.25" customHeight="1" x14ac:dyDescent="0.15">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473</v>
      </c>
      <c r="AB123" s="1017"/>
      <c r="AC123" s="1017"/>
      <c r="AD123" s="1017"/>
      <c r="AE123" s="1018"/>
      <c r="AF123" s="1019" t="s">
        <v>463</v>
      </c>
      <c r="AG123" s="1017"/>
      <c r="AH123" s="1017"/>
      <c r="AI123" s="1017"/>
      <c r="AJ123" s="1018"/>
      <c r="AK123" s="1019" t="s">
        <v>391</v>
      </c>
      <c r="AL123" s="1017"/>
      <c r="AM123" s="1017"/>
      <c r="AN123" s="1017"/>
      <c r="AO123" s="1018"/>
      <c r="AP123" s="1020" t="s">
        <v>464</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484</v>
      </c>
      <c r="BP123" s="1064"/>
      <c r="BQ123" s="1123">
        <v>5699226</v>
      </c>
      <c r="BR123" s="1124"/>
      <c r="BS123" s="1124"/>
      <c r="BT123" s="1124"/>
      <c r="BU123" s="1124"/>
      <c r="BV123" s="1124">
        <v>5852915</v>
      </c>
      <c r="BW123" s="1124"/>
      <c r="BX123" s="1124"/>
      <c r="BY123" s="1124"/>
      <c r="BZ123" s="1124"/>
      <c r="CA123" s="1124">
        <v>6176315</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t="s">
        <v>439</v>
      </c>
      <c r="DH123" s="1017"/>
      <c r="DI123" s="1017"/>
      <c r="DJ123" s="1017"/>
      <c r="DK123" s="1018"/>
      <c r="DL123" s="1019" t="s">
        <v>464</v>
      </c>
      <c r="DM123" s="1017"/>
      <c r="DN123" s="1017"/>
      <c r="DO123" s="1017"/>
      <c r="DP123" s="1018"/>
      <c r="DQ123" s="1019" t="s">
        <v>479</v>
      </c>
      <c r="DR123" s="1017"/>
      <c r="DS123" s="1017"/>
      <c r="DT123" s="1017"/>
      <c r="DU123" s="1018"/>
      <c r="DV123" s="1020" t="s">
        <v>466</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467</v>
      </c>
      <c r="AB124" s="1017"/>
      <c r="AC124" s="1017"/>
      <c r="AD124" s="1017"/>
      <c r="AE124" s="1018"/>
      <c r="AF124" s="1019" t="s">
        <v>464</v>
      </c>
      <c r="AG124" s="1017"/>
      <c r="AH124" s="1017"/>
      <c r="AI124" s="1017"/>
      <c r="AJ124" s="1018"/>
      <c r="AK124" s="1019" t="s">
        <v>439</v>
      </c>
      <c r="AL124" s="1017"/>
      <c r="AM124" s="1017"/>
      <c r="AN124" s="1017"/>
      <c r="AO124" s="1018"/>
      <c r="AP124" s="1020" t="s">
        <v>467</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439</v>
      </c>
      <c r="BR124" s="1086"/>
      <c r="BS124" s="1086"/>
      <c r="BT124" s="1086"/>
      <c r="BU124" s="1086"/>
      <c r="BV124" s="1086" t="s">
        <v>463</v>
      </c>
      <c r="BW124" s="1086"/>
      <c r="BX124" s="1086"/>
      <c r="BY124" s="1086"/>
      <c r="BZ124" s="1086"/>
      <c r="CA124" s="1086" t="s">
        <v>467</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v>1837820</v>
      </c>
      <c r="DH124" s="1042"/>
      <c r="DI124" s="1042"/>
      <c r="DJ124" s="1042"/>
      <c r="DK124" s="1043"/>
      <c r="DL124" s="1041" t="s">
        <v>464</v>
      </c>
      <c r="DM124" s="1042"/>
      <c r="DN124" s="1042"/>
      <c r="DO124" s="1042"/>
      <c r="DP124" s="1043"/>
      <c r="DQ124" s="1041" t="s">
        <v>473</v>
      </c>
      <c r="DR124" s="1042"/>
      <c r="DS124" s="1042"/>
      <c r="DT124" s="1042"/>
      <c r="DU124" s="1043"/>
      <c r="DV124" s="1044" t="s">
        <v>391</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463</v>
      </c>
      <c r="AB125" s="1017"/>
      <c r="AC125" s="1017"/>
      <c r="AD125" s="1017"/>
      <c r="AE125" s="1018"/>
      <c r="AF125" s="1019" t="s">
        <v>464</v>
      </c>
      <c r="AG125" s="1017"/>
      <c r="AH125" s="1017"/>
      <c r="AI125" s="1017"/>
      <c r="AJ125" s="1018"/>
      <c r="AK125" s="1019" t="s">
        <v>464</v>
      </c>
      <c r="AL125" s="1017"/>
      <c r="AM125" s="1017"/>
      <c r="AN125" s="1017"/>
      <c r="AO125" s="1018"/>
      <c r="AP125" s="1020" t="s">
        <v>467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467</v>
      </c>
      <c r="DH125" s="985"/>
      <c r="DI125" s="985"/>
      <c r="DJ125" s="985"/>
      <c r="DK125" s="985"/>
      <c r="DL125" s="985" t="s">
        <v>469</v>
      </c>
      <c r="DM125" s="985"/>
      <c r="DN125" s="985"/>
      <c r="DO125" s="985"/>
      <c r="DP125" s="985"/>
      <c r="DQ125" s="985" t="s">
        <v>466</v>
      </c>
      <c r="DR125" s="985"/>
      <c r="DS125" s="985"/>
      <c r="DT125" s="985"/>
      <c r="DU125" s="985"/>
      <c r="DV125" s="986" t="s">
        <v>466</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391</v>
      </c>
      <c r="AB126" s="1017"/>
      <c r="AC126" s="1017"/>
      <c r="AD126" s="1017"/>
      <c r="AE126" s="1018"/>
      <c r="AF126" s="1019" t="s">
        <v>464</v>
      </c>
      <c r="AG126" s="1017"/>
      <c r="AH126" s="1017"/>
      <c r="AI126" s="1017"/>
      <c r="AJ126" s="1018"/>
      <c r="AK126" s="1019" t="s">
        <v>464</v>
      </c>
      <c r="AL126" s="1017"/>
      <c r="AM126" s="1017"/>
      <c r="AN126" s="1017"/>
      <c r="AO126" s="1018"/>
      <c r="AP126" s="1020" t="s">
        <v>467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464</v>
      </c>
      <c r="DH126" s="978"/>
      <c r="DI126" s="978"/>
      <c r="DJ126" s="978"/>
      <c r="DK126" s="978"/>
      <c r="DL126" s="978" t="s">
        <v>473</v>
      </c>
      <c r="DM126" s="978"/>
      <c r="DN126" s="978"/>
      <c r="DO126" s="978"/>
      <c r="DP126" s="978"/>
      <c r="DQ126" s="978" t="s">
        <v>473</v>
      </c>
      <c r="DR126" s="978"/>
      <c r="DS126" s="978"/>
      <c r="DT126" s="978"/>
      <c r="DU126" s="978"/>
      <c r="DV126" s="979" t="s">
        <v>466</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463</v>
      </c>
      <c r="AB127" s="1017"/>
      <c r="AC127" s="1017"/>
      <c r="AD127" s="1017"/>
      <c r="AE127" s="1018"/>
      <c r="AF127" s="1019" t="s">
        <v>464</v>
      </c>
      <c r="AG127" s="1017"/>
      <c r="AH127" s="1017"/>
      <c r="AI127" s="1017"/>
      <c r="AJ127" s="1018"/>
      <c r="AK127" s="1019" t="s">
        <v>466</v>
      </c>
      <c r="AL127" s="1017"/>
      <c r="AM127" s="1017"/>
      <c r="AN127" s="1017"/>
      <c r="AO127" s="1018"/>
      <c r="AP127" s="1020" t="s">
        <v>469</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466</v>
      </c>
      <c r="DH127" s="978"/>
      <c r="DI127" s="978"/>
      <c r="DJ127" s="978"/>
      <c r="DK127" s="978"/>
      <c r="DL127" s="978" t="s">
        <v>466</v>
      </c>
      <c r="DM127" s="978"/>
      <c r="DN127" s="978"/>
      <c r="DO127" s="978"/>
      <c r="DP127" s="978"/>
      <c r="DQ127" s="978" t="s">
        <v>464</v>
      </c>
      <c r="DR127" s="978"/>
      <c r="DS127" s="978"/>
      <c r="DT127" s="978"/>
      <c r="DU127" s="978"/>
      <c r="DV127" s="979" t="s">
        <v>391</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t="s">
        <v>391</v>
      </c>
      <c r="AB128" s="1106"/>
      <c r="AC128" s="1106"/>
      <c r="AD128" s="1106"/>
      <c r="AE128" s="1107"/>
      <c r="AF128" s="1108" t="s">
        <v>467</v>
      </c>
      <c r="AG128" s="1106"/>
      <c r="AH128" s="1106"/>
      <c r="AI128" s="1106"/>
      <c r="AJ128" s="1107"/>
      <c r="AK128" s="1108" t="s">
        <v>467</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464</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464</v>
      </c>
      <c r="DH128" s="1098"/>
      <c r="DI128" s="1098"/>
      <c r="DJ128" s="1098"/>
      <c r="DK128" s="1098"/>
      <c r="DL128" s="1098" t="s">
        <v>466</v>
      </c>
      <c r="DM128" s="1098"/>
      <c r="DN128" s="1098"/>
      <c r="DO128" s="1098"/>
      <c r="DP128" s="1098"/>
      <c r="DQ128" s="1098" t="s">
        <v>463</v>
      </c>
      <c r="DR128" s="1098"/>
      <c r="DS128" s="1098"/>
      <c r="DT128" s="1098"/>
      <c r="DU128" s="1098"/>
      <c r="DV128" s="1099" t="s">
        <v>467</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2162735</v>
      </c>
      <c r="AB129" s="1017"/>
      <c r="AC129" s="1017"/>
      <c r="AD129" s="1017"/>
      <c r="AE129" s="1018"/>
      <c r="AF129" s="1019">
        <v>2192067</v>
      </c>
      <c r="AG129" s="1017"/>
      <c r="AH129" s="1017"/>
      <c r="AI129" s="1017"/>
      <c r="AJ129" s="1018"/>
      <c r="AK129" s="1019">
        <v>2169632</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467</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422254</v>
      </c>
      <c r="AB130" s="1017"/>
      <c r="AC130" s="1017"/>
      <c r="AD130" s="1017"/>
      <c r="AE130" s="1018"/>
      <c r="AF130" s="1019">
        <v>431176</v>
      </c>
      <c r="AG130" s="1017"/>
      <c r="AH130" s="1017"/>
      <c r="AI130" s="1017"/>
      <c r="AJ130" s="1018"/>
      <c r="AK130" s="1019">
        <v>349727</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4.9000000000000004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1740481</v>
      </c>
      <c r="AB131" s="1042"/>
      <c r="AC131" s="1042"/>
      <c r="AD131" s="1042"/>
      <c r="AE131" s="1043"/>
      <c r="AF131" s="1041">
        <v>1760891</v>
      </c>
      <c r="AG131" s="1042"/>
      <c r="AH131" s="1042"/>
      <c r="AI131" s="1042"/>
      <c r="AJ131" s="1043"/>
      <c r="AK131" s="1041">
        <v>1819905</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t="s">
        <v>467</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7.7297597619999996</v>
      </c>
      <c r="AB132" s="1158"/>
      <c r="AC132" s="1158"/>
      <c r="AD132" s="1158"/>
      <c r="AE132" s="1159"/>
      <c r="AF132" s="1160">
        <v>0.71798879100000002</v>
      </c>
      <c r="AG132" s="1158"/>
      <c r="AH132" s="1158"/>
      <c r="AI132" s="1158"/>
      <c r="AJ132" s="1159"/>
      <c r="AK132" s="1160">
        <v>6.4358853900000002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7.6</v>
      </c>
      <c r="AB133" s="1141"/>
      <c r="AC133" s="1141"/>
      <c r="AD133" s="1141"/>
      <c r="AE133" s="1142"/>
      <c r="AF133" s="1140">
        <v>5.3</v>
      </c>
      <c r="AG133" s="1141"/>
      <c r="AH133" s="1141"/>
      <c r="AI133" s="1141"/>
      <c r="AJ133" s="1142"/>
      <c r="AK133" s="1140">
        <v>4.9000000000000004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wPaaJ2O8o6rR0DSFkAmEdnj1IGEqvuSU7vcVpYIanvZ+9WLwJ/5isq4C7g0G1mut7CZHkrRlwGNOfUmqIrJyg==" saltValue="YrdjfvHzXaPi2T+FuWWz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 zoomScale="70" zoomScaleNormal="85" zoomScaleSheetLayoutView="70" workbookViewId="0">
      <selection activeCell="AW97" sqref="AW97"/>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521dXAxgy8v/e6HewaaFsYdqyhzJi8WYmMOdNIO0TEhXvtGgsV4cL2fTSDQ/OQHkQc9A7QaAZA4ESVLRV622Q==" saltValue="aXWmSlMkEcRTZgUJV60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1"/>
  <sheetViews>
    <sheetView showGridLines="0" topLeftCell="A34" zoomScale="70" zoomScaleNormal="70" zoomScaleSheetLayoutView="55" workbookViewId="0">
      <selection activeCell="BC89" sqref="BC89"/>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sheetData>
  <sheetProtection algorithmName="SHA-512" hashValue="TTwUpBiN511p0ZbOWBMcny6rS5UofOHgSgO8KJHx6e1ghBoLuudNpm1X+aaPZrosL2CoOmsSQMxaoDsehfQ/2A==" saltValue="zUoIMA/iKYpDB4kUt2p1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43"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593536</v>
      </c>
      <c r="AP9" s="314">
        <v>132545</v>
      </c>
      <c r="AQ9" s="315">
        <v>224098</v>
      </c>
      <c r="AR9" s="316">
        <v>-40.9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90693</v>
      </c>
      <c r="AP10" s="317">
        <v>20253</v>
      </c>
      <c r="AQ10" s="318">
        <v>32087</v>
      </c>
      <c r="AR10" s="319">
        <v>-36.9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3587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14189</v>
      </c>
      <c r="AP13" s="317">
        <v>3169</v>
      </c>
      <c r="AQ13" s="318">
        <v>11579</v>
      </c>
      <c r="AR13" s="319">
        <v>-72.599999999999994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14652</v>
      </c>
      <c r="AP14" s="317">
        <v>3272</v>
      </c>
      <c r="AQ14" s="318">
        <v>4496</v>
      </c>
      <c r="AR14" s="319">
        <v>-27.2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-38134</v>
      </c>
      <c r="AP15" s="317">
        <v>-8516</v>
      </c>
      <c r="AQ15" s="318">
        <v>-17592</v>
      </c>
      <c r="AR15" s="319">
        <v>-51.6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674936</v>
      </c>
      <c r="AP16" s="317">
        <v>150723</v>
      </c>
      <c r="AQ16" s="318">
        <v>258255</v>
      </c>
      <c r="AR16" s="319">
        <v>-41.6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12.28</v>
      </c>
      <c r="AP21" s="331">
        <v>22.75</v>
      </c>
      <c r="AQ21" s="332">
        <v>-10.47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92.3</v>
      </c>
      <c r="AP22" s="336">
        <v>95.6</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224404</v>
      </c>
      <c r="AP32" s="345">
        <v>50113</v>
      </c>
      <c r="AQ32" s="346">
        <v>146295</v>
      </c>
      <c r="AR32" s="347">
        <v>-65.7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522</v>
      </c>
      <c r="AP34" s="345" t="s">
        <v>522</v>
      </c>
      <c r="AQ34" s="346">
        <v>4</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232548</v>
      </c>
      <c r="AP35" s="345">
        <v>51931</v>
      </c>
      <c r="AQ35" s="346">
        <v>31593</v>
      </c>
      <c r="AR35" s="347">
        <v>64.400000000000006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9754</v>
      </c>
      <c r="AP36" s="345">
        <v>2178</v>
      </c>
      <c r="AQ36" s="346">
        <v>3914</v>
      </c>
      <c r="AR36" s="347">
        <v>-44.4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t="s">
        <v>522</v>
      </c>
      <c r="AP37" s="345" t="s">
        <v>522</v>
      </c>
      <c r="AQ37" s="346">
        <v>1348</v>
      </c>
      <c r="AR37" s="347" t="s">
        <v>522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v>148</v>
      </c>
      <c r="AP38" s="348">
        <v>33</v>
      </c>
      <c r="AQ38" s="349">
        <v>27</v>
      </c>
      <c r="AR38" s="337">
        <v>22.2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t="s">
        <v>522</v>
      </c>
      <c r="AP39" s="345" t="s">
        <v>522</v>
      </c>
      <c r="AQ39" s="346">
        <v>-7201</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-349727</v>
      </c>
      <c r="AP40" s="345">
        <v>-78099</v>
      </c>
      <c r="AQ40" s="346">
        <v>-128709</v>
      </c>
      <c r="AR40" s="347">
        <v>-39.299999999999997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117127</v>
      </c>
      <c r="AP41" s="345">
        <v>26156</v>
      </c>
      <c r="AQ41" s="346">
        <v>47272</v>
      </c>
      <c r="AR41" s="347">
        <v>-44.7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725737</v>
      </c>
      <c r="AN51" s="367">
        <v>155972</v>
      </c>
      <c r="AO51" s="368">
        <v>-0.7</v>
      </c>
      <c r="AP51" s="369">
        <v>291945</v>
      </c>
      <c r="AQ51" s="370">
        <v>4.0999999999999996</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465352</v>
      </c>
      <c r="AN52" s="375">
        <v>100011</v>
      </c>
      <c r="AO52" s="376">
        <v>-26.1</v>
      </c>
      <c r="AP52" s="377">
        <v>127651</v>
      </c>
      <c r="AQ52" s="378">
        <v>0.3</v>
      </c>
      <c r="AR52" s="379">
        <v>-26.4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1544703</v>
      </c>
      <c r="AN53" s="367">
        <v>334569</v>
      </c>
      <c r="AO53" s="368">
        <v>114.5</v>
      </c>
      <c r="AP53" s="369">
        <v>291173</v>
      </c>
      <c r="AQ53" s="370">
        <v>-0.3</v>
      </c>
      <c r="AR53" s="371">
        <v>114.8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187622</v>
      </c>
      <c r="AN54" s="375">
        <v>40637</v>
      </c>
      <c r="AO54" s="376">
        <v>-59.4</v>
      </c>
      <c r="AP54" s="377">
        <v>119071</v>
      </c>
      <c r="AQ54" s="378">
        <v>-6.7</v>
      </c>
      <c r="AR54" s="379">
        <v>-52.7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398175</v>
      </c>
      <c r="AN55" s="367">
        <v>86767</v>
      </c>
      <c r="AO55" s="368">
        <v>-74.099999999999994</v>
      </c>
      <c r="AP55" s="369">
        <v>271581</v>
      </c>
      <c r="AQ55" s="370">
        <v>-6.7</v>
      </c>
      <c r="AR55" s="371">
        <v>-67.400000000000006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282054</v>
      </c>
      <c r="AN56" s="375">
        <v>61463</v>
      </c>
      <c r="AO56" s="376">
        <v>51.2</v>
      </c>
      <c r="AP56" s="377">
        <v>117844</v>
      </c>
      <c r="AQ56" s="378">
        <v>-1</v>
      </c>
      <c r="AR56" s="379">
        <v>52.2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361282</v>
      </c>
      <c r="AN57" s="367">
        <v>78986</v>
      </c>
      <c r="AO57" s="368">
        <v>-9</v>
      </c>
      <c r="AP57" s="369">
        <v>268375</v>
      </c>
      <c r="AQ57" s="370">
        <v>-1.2</v>
      </c>
      <c r="AR57" s="371">
        <v>-7.8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202438</v>
      </c>
      <c r="AN58" s="375">
        <v>44258</v>
      </c>
      <c r="AO58" s="376">
        <v>-28</v>
      </c>
      <c r="AP58" s="377">
        <v>119602</v>
      </c>
      <c r="AQ58" s="378">
        <v>1.5</v>
      </c>
      <c r="AR58" s="379">
        <v>-29.5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700990</v>
      </c>
      <c r="AN59" s="367">
        <v>156541</v>
      </c>
      <c r="AO59" s="368">
        <v>98.2</v>
      </c>
      <c r="AP59" s="369">
        <v>301035</v>
      </c>
      <c r="AQ59" s="370">
        <v>12.2</v>
      </c>
      <c r="AR59" s="371">
        <v>86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390414</v>
      </c>
      <c r="AN60" s="375">
        <v>87185</v>
      </c>
      <c r="AO60" s="376">
        <v>97</v>
      </c>
      <c r="AP60" s="377">
        <v>154376</v>
      </c>
      <c r="AQ60" s="378">
        <v>29.1</v>
      </c>
      <c r="AR60" s="379">
        <v>67.900000000000006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746177</v>
      </c>
      <c r="AN61" s="382">
        <v>162567</v>
      </c>
      <c r="AO61" s="383">
        <v>25.8</v>
      </c>
      <c r="AP61" s="384">
        <v>284822</v>
      </c>
      <c r="AQ61" s="385">
        <v>1.6</v>
      </c>
      <c r="AR61" s="371">
        <v>24.2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305576</v>
      </c>
      <c r="AN62" s="375">
        <v>66711</v>
      </c>
      <c r="AO62" s="376">
        <v>6.9</v>
      </c>
      <c r="AP62" s="377">
        <v>127709</v>
      </c>
      <c r="AQ62" s="378">
        <v>4.5999999999999996</v>
      </c>
      <c r="AR62" s="379">
        <v>2.2999999999999998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gQ9MOKPiIocVgnkWNKnrA8QFoX/1ly1pAwwe7dqTe6LqcmDrZmq+SsBv4ZO4080szO3ED+b7xJAX5AFWOLmJA==" saltValue="KwExfLhEvBIPxmnn72T7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V24" zoomScaleNormal="100" zoomScaleSheetLayoutView="55" workbookViewId="0">
      <selection activeCell="BK62" sqref="BK6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D7xVKWwWvSZeO8jzAQgBgVqeHb+gxYN+jLrpoEMXBANaUP8ahXhK/vVkaQKYoZ3nGfoT/c3pZD7j4MoS26kvbQ==" saltValue="LlR4Bu7SWPhX04hV0swo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55" zoomScaleNormal="55" zoomScaleSheetLayoutView="55" workbookViewId="0">
      <selection activeCell="DK73" sqref="DK7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Uk0CTKNtA1XtYqEkqhzcwdgQgtUclVbddcr+bLlWhrnvOvscxuh+e0Eph4AknhEEZHrNNhe773mcJ+obQm3Ogg==" saltValue="mp9IFXmpbMGzzVJB3EO9R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topLeftCell="A31"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54.59</v>
      </c>
      <c r="G47" s="12">
        <v>38.17</v>
      </c>
      <c r="H47" s="12">
        <v>50.99</v>
      </c>
      <c r="I47" s="12">
        <v>65.47</v>
      </c>
      <c r="J47" s="13">
        <v>73.260000000000005</v>
      </c>
    </row>
    <row r="48" spans="2:10" ht="57.75" customHeight="1" x14ac:dyDescent="0.15">
      <c r="B48" s="14"/>
      <c r="C48" s="1202" t="s">
        <v>4</v>
      </c>
      <c r="D48" s="1202"/>
      <c r="E48" s="1203"/>
      <c r="F48" s="15">
        <v>7.41</v>
      </c>
      <c r="G48" s="16">
        <v>6.13</v>
      </c>
      <c r="H48" s="16">
        <v>5.46</v>
      </c>
      <c r="I48" s="16">
        <v>5.67</v>
      </c>
      <c r="J48" s="17">
        <v>4.4400000000000004</v>
      </c>
    </row>
    <row r="49" spans="2:10" ht="57.75" customHeight="1" thickBot="1" x14ac:dyDescent="0.2">
      <c r="B49" s="18"/>
      <c r="C49" s="1204" t="s">
        <v>5</v>
      </c>
      <c r="D49" s="1204"/>
      <c r="E49" s="1205"/>
      <c r="F49" s="19">
        <v>6.85</v>
      </c>
      <c r="G49" s="20">
        <v>12.09</v>
      </c>
      <c r="H49" s="20">
        <v>35.840000000000003</v>
      </c>
      <c r="I49" s="20">
        <v>15.45</v>
      </c>
      <c r="J49" s="21">
        <v>5.94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ijLr/+WAq12pHGoddNDsEa495+c6tKG6uhFeMCYYGnQahJAMoDCWf987ANs4A1LHY5IMnIW9zoRl6OOmtO1x+g==" saltValue="aRdYSzAKxWdUc7uS0Wy4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569</v>
      </c>
      <c r="D34" s="1212"/>
      <c r="E34" s="1213"/>
      <c r="F34" s="32" t="s">
        <v>522</v>
      </c>
      <c r="G34" s="33" t="s">
        <v>522</v>
      </c>
      <c r="H34" s="33" t="s">
        <v>522</v>
      </c>
      <c r="I34" s="33">
        <v>3.02</v>
      </c>
      <c r="J34" s="34">
        <v>6.03</v>
      </c>
      <c r="K34" s="22"/>
      <c r="L34" s="22"/>
      <c r="M34" s="22"/>
      <c r="N34" s="22"/>
      <c r="O34" s="22"/>
      <c r="P34" s="22"/>
    </row>
    <row r="35" spans="1:16" ht="39" customHeight="1" x14ac:dyDescent="0.15">
      <c r="A35" s="22"/>
      <c r="B35" s="35"/>
      <c r="C35" s="1206" t="s">
        <v>570</v>
      </c>
      <c r="D35" s="1207"/>
      <c r="E35" s="1208"/>
      <c r="F35" s="36">
        <v>7.41</v>
      </c>
      <c r="G35" s="37">
        <v>6.12</v>
      </c>
      <c r="H35" s="37">
        <v>5.46</v>
      </c>
      <c r="I35" s="37">
        <v>5.67</v>
      </c>
      <c r="J35" s="38">
        <v>4.43</v>
      </c>
      <c r="K35" s="22"/>
      <c r="L35" s="22"/>
      <c r="M35" s="22"/>
      <c r="N35" s="22"/>
      <c r="O35" s="22"/>
      <c r="P35" s="22"/>
    </row>
    <row r="36" spans="1:16" ht="39" customHeight="1" x14ac:dyDescent="0.15">
      <c r="A36" s="22"/>
      <c r="B36" s="35"/>
      <c r="C36" s="1206" t="s">
        <v>571</v>
      </c>
      <c r="D36" s="1207"/>
      <c r="E36" s="1208"/>
      <c r="F36" s="36" t="s">
        <v>522</v>
      </c>
      <c r="G36" s="37" t="s">
        <v>522</v>
      </c>
      <c r="H36" s="37" t="s">
        <v>522</v>
      </c>
      <c r="I36" s="37">
        <v>0.99</v>
      </c>
      <c r="J36" s="38">
        <v>2.14</v>
      </c>
      <c r="K36" s="22"/>
      <c r="L36" s="22"/>
      <c r="M36" s="22"/>
      <c r="N36" s="22"/>
      <c r="O36" s="22"/>
      <c r="P36" s="22"/>
    </row>
    <row r="37" spans="1:16" ht="39" customHeight="1" x14ac:dyDescent="0.15">
      <c r="A37" s="22"/>
      <c r="B37" s="35"/>
      <c r="C37" s="1206" t="s">
        <v>572</v>
      </c>
      <c r="D37" s="1207"/>
      <c r="E37" s="1208"/>
      <c r="F37" s="36">
        <v>0.46</v>
      </c>
      <c r="G37" s="37">
        <v>0.16</v>
      </c>
      <c r="H37" s="37">
        <v>0.14000000000000001</v>
      </c>
      <c r="I37" s="37">
        <v>0</v>
      </c>
      <c r="J37" s="38">
        <v>0.46</v>
      </c>
      <c r="K37" s="22"/>
      <c r="L37" s="22"/>
      <c r="M37" s="22"/>
      <c r="N37" s="22"/>
      <c r="O37" s="22"/>
      <c r="P37" s="22"/>
    </row>
    <row r="38" spans="1:16" ht="39" customHeight="1" x14ac:dyDescent="0.15">
      <c r="A38" s="22"/>
      <c r="B38" s="35"/>
      <c r="C38" s="1206" t="s">
        <v>573</v>
      </c>
      <c r="D38" s="1207"/>
      <c r="E38" s="1208"/>
      <c r="F38" s="36">
        <v>1.5</v>
      </c>
      <c r="G38" s="37">
        <v>0.7</v>
      </c>
      <c r="H38" s="37">
        <v>0.09</v>
      </c>
      <c r="I38" s="37">
        <v>0.09</v>
      </c>
      <c r="J38" s="38">
        <v>0.24</v>
      </c>
      <c r="K38" s="22"/>
      <c r="L38" s="22"/>
      <c r="M38" s="22"/>
      <c r="N38" s="22"/>
      <c r="O38" s="22"/>
      <c r="P38" s="22"/>
    </row>
    <row r="39" spans="1:16" ht="39" customHeight="1" x14ac:dyDescent="0.15">
      <c r="A39" s="22"/>
      <c r="B39" s="35"/>
      <c r="C39" s="1206" t="s">
        <v>574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575</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576</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577</v>
      </c>
      <c r="D43" s="1210"/>
      <c r="E43" s="1211"/>
      <c r="F43" s="41">
        <v>0.74</v>
      </c>
      <c r="G43" s="42">
        <v>0.82</v>
      </c>
      <c r="H43" s="42">
        <v>2.5299999999999998</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vft2ussoO1FupObxsVIkbg4EKbw4iFzmZKp1oAkFcPXd5gaubbSdy81E/AfHmB1svDYx2+koF2ss34pLZKABA==" saltValue="YKpncwu4fE2nUAGnfQh5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I1"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229</v>
      </c>
      <c r="L45" s="60">
        <v>244</v>
      </c>
      <c r="M45" s="60">
        <v>217</v>
      </c>
      <c r="N45" s="60">
        <v>199</v>
      </c>
      <c r="O45" s="61">
        <v>224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15</v>
      </c>
      <c r="F48" s="1222"/>
      <c r="G48" s="1222"/>
      <c r="H48" s="1222"/>
      <c r="I48" s="1222"/>
      <c r="J48" s="1223"/>
      <c r="K48" s="63">
        <v>296</v>
      </c>
      <c r="L48" s="64">
        <v>286</v>
      </c>
      <c r="M48" s="64">
        <v>318</v>
      </c>
      <c r="N48" s="64">
        <v>226</v>
      </c>
      <c r="O48" s="65">
        <v>233</v>
      </c>
      <c r="P48" s="48"/>
      <c r="Q48" s="48"/>
      <c r="R48" s="48"/>
      <c r="S48" s="48"/>
      <c r="T48" s="48"/>
      <c r="U48" s="48"/>
    </row>
    <row r="49" spans="1:21" ht="30.75" customHeight="1" x14ac:dyDescent="0.15">
      <c r="A49" s="48"/>
      <c r="B49" s="1216"/>
      <c r="C49" s="1217"/>
      <c r="D49" s="62"/>
      <c r="E49" s="1222" t="s">
        <v>16</v>
      </c>
      <c r="F49" s="1222"/>
      <c r="G49" s="1222"/>
      <c r="H49" s="1222"/>
      <c r="I49" s="1222"/>
      <c r="J49" s="1223"/>
      <c r="K49" s="63">
        <v>33</v>
      </c>
      <c r="L49" s="64">
        <v>32</v>
      </c>
      <c r="M49" s="64">
        <v>22</v>
      </c>
      <c r="N49" s="64">
        <v>18</v>
      </c>
      <c r="O49" s="65">
        <v>10</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t="s">
        <v>522</v>
      </c>
      <c r="N50" s="64" t="s">
        <v>522</v>
      </c>
      <c r="O50" s="65" t="s">
        <v>522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522</v>
      </c>
      <c r="L51" s="64">
        <v>0</v>
      </c>
      <c r="M51" s="64" t="s">
        <v>522</v>
      </c>
      <c r="N51" s="64" t="s">
        <v>522</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430</v>
      </c>
      <c r="L52" s="64">
        <v>430</v>
      </c>
      <c r="M52" s="64">
        <v>422</v>
      </c>
      <c r="N52" s="64">
        <v>431</v>
      </c>
      <c r="O52" s="65">
        <v>349</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128</v>
      </c>
      <c r="L53" s="69">
        <v>132</v>
      </c>
      <c r="M53" s="69">
        <v>135</v>
      </c>
      <c r="N53" s="69">
        <v>12</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594</v>
      </c>
      <c r="L57" s="84" t="s">
        <v>594</v>
      </c>
      <c r="M57" s="84" t="s">
        <v>594</v>
      </c>
      <c r="N57" s="84" t="s">
        <v>594</v>
      </c>
      <c r="O57" s="85" t="s">
        <v>594</v>
      </c>
    </row>
    <row r="58" spans="1:21" ht="31.5" customHeight="1" thickBot="1" x14ac:dyDescent="0.2">
      <c r="B58" s="1232"/>
      <c r="C58" s="1233"/>
      <c r="D58" s="1237" t="s">
        <v>27</v>
      </c>
      <c r="E58" s="1238"/>
      <c r="F58" s="1238"/>
      <c r="G58" s="1238"/>
      <c r="H58" s="1238"/>
      <c r="I58" s="1238"/>
      <c r="J58" s="1239"/>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1Gq4gKF6zJ/k/T9hovfZaio4JQXIsbBNYYDz8FtDqrQTWD5O8BbsmQaOywzZC5cPnMxOZD/vwlF0SUDQnSzg==" saltValue="7q2X9etW1bqrThtXx4lG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22" zoomScaleSheetLayoutView="100" workbookViewId="0">
      <selection activeCell="I50" sqref="I5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0" t="s">
        <v>30</v>
      </c>
      <c r="C41" s="1241"/>
      <c r="D41" s="102"/>
      <c r="E41" s="1246" t="s">
        <v>31</v>
      </c>
      <c r="F41" s="1246"/>
      <c r="G41" s="1246"/>
      <c r="H41" s="1247"/>
      <c r="I41" s="103">
        <v>2337</v>
      </c>
      <c r="J41" s="104">
        <v>2191</v>
      </c>
      <c r="K41" s="104">
        <v>1765</v>
      </c>
      <c r="L41" s="104">
        <v>1787</v>
      </c>
      <c r="M41" s="105">
        <v>2018</v>
      </c>
    </row>
    <row r="42" spans="2:13" ht="27.75" customHeight="1" x14ac:dyDescent="0.15">
      <c r="B42" s="1242"/>
      <c r="C42" s="1243"/>
      <c r="D42" s="106"/>
      <c r="E42" s="1248" t="s">
        <v>32</v>
      </c>
      <c r="F42" s="1248"/>
      <c r="G42" s="1248"/>
      <c r="H42" s="1249"/>
      <c r="I42" s="107">
        <v>0</v>
      </c>
      <c r="J42" s="108" t="s">
        <v>522</v>
      </c>
      <c r="K42" s="108" t="s">
        <v>522</v>
      </c>
      <c r="L42" s="108" t="s">
        <v>522</v>
      </c>
      <c r="M42" s="109" t="s">
        <v>522</v>
      </c>
    </row>
    <row r="43" spans="2:13" ht="27.75" customHeight="1" x14ac:dyDescent="0.15">
      <c r="B43" s="1242"/>
      <c r="C43" s="1243"/>
      <c r="D43" s="106"/>
      <c r="E43" s="1248" t="s">
        <v>33</v>
      </c>
      <c r="F43" s="1248"/>
      <c r="G43" s="1248"/>
      <c r="H43" s="1249"/>
      <c r="I43" s="107">
        <v>2252</v>
      </c>
      <c r="J43" s="108">
        <v>2053</v>
      </c>
      <c r="K43" s="108">
        <v>1908</v>
      </c>
      <c r="L43" s="108">
        <v>1638</v>
      </c>
      <c r="M43" s="109">
        <v>1465</v>
      </c>
    </row>
    <row r="44" spans="2:13" ht="27.75" customHeight="1" x14ac:dyDescent="0.15">
      <c r="B44" s="1242"/>
      <c r="C44" s="1243"/>
      <c r="D44" s="106"/>
      <c r="E44" s="1248" t="s">
        <v>34</v>
      </c>
      <c r="F44" s="1248"/>
      <c r="G44" s="1248"/>
      <c r="H44" s="1249"/>
      <c r="I44" s="107">
        <v>120</v>
      </c>
      <c r="J44" s="108">
        <v>93</v>
      </c>
      <c r="K44" s="108">
        <v>96</v>
      </c>
      <c r="L44" s="108">
        <v>74</v>
      </c>
      <c r="M44" s="109">
        <v>68</v>
      </c>
    </row>
    <row r="45" spans="2:13" ht="27.75" customHeight="1" x14ac:dyDescent="0.15">
      <c r="B45" s="1242"/>
      <c r="C45" s="1243"/>
      <c r="D45" s="106"/>
      <c r="E45" s="1248" t="s">
        <v>35</v>
      </c>
      <c r="F45" s="1248"/>
      <c r="G45" s="1248"/>
      <c r="H45" s="1249"/>
      <c r="I45" s="107">
        <v>458</v>
      </c>
      <c r="J45" s="108">
        <v>461</v>
      </c>
      <c r="K45" s="108">
        <v>439</v>
      </c>
      <c r="L45" s="108">
        <v>436</v>
      </c>
      <c r="M45" s="109">
        <v>435</v>
      </c>
    </row>
    <row r="46" spans="2:13" ht="27.75" customHeight="1" x14ac:dyDescent="0.15">
      <c r="B46" s="1242"/>
      <c r="C46" s="1243"/>
      <c r="D46" s="110"/>
      <c r="E46" s="1248" t="s">
        <v>36</v>
      </c>
      <c r="F46" s="1248"/>
      <c r="G46" s="1248"/>
      <c r="H46" s="1249"/>
      <c r="I46" s="107" t="s">
        <v>522</v>
      </c>
      <c r="J46" s="108" t="s">
        <v>522</v>
      </c>
      <c r="K46" s="108" t="s">
        <v>522</v>
      </c>
      <c r="L46" s="108" t="s">
        <v>522</v>
      </c>
      <c r="M46" s="109" t="s">
        <v>522</v>
      </c>
    </row>
    <row r="47" spans="2:13" ht="27.75" customHeight="1" x14ac:dyDescent="0.15">
      <c r="B47" s="1242"/>
      <c r="C47" s="1243"/>
      <c r="D47" s="111"/>
      <c r="E47" s="1250" t="s">
        <v>37</v>
      </c>
      <c r="F47" s="1251"/>
      <c r="G47" s="1251"/>
      <c r="H47" s="1252"/>
      <c r="I47" s="107" t="s">
        <v>522</v>
      </c>
      <c r="J47" s="108" t="s">
        <v>522</v>
      </c>
      <c r="K47" s="108" t="s">
        <v>522</v>
      </c>
      <c r="L47" s="108" t="s">
        <v>522</v>
      </c>
      <c r="M47" s="109" t="s">
        <v>522</v>
      </c>
    </row>
    <row r="48" spans="2:13" ht="27.75" customHeight="1" x14ac:dyDescent="0.15">
      <c r="B48" s="1242"/>
      <c r="C48" s="1243"/>
      <c r="D48" s="106"/>
      <c r="E48" s="1248" t="s">
        <v>38</v>
      </c>
      <c r="F48" s="1248"/>
      <c r="G48" s="1248"/>
      <c r="H48" s="1249"/>
      <c r="I48" s="107" t="s">
        <v>522</v>
      </c>
      <c r="J48" s="108" t="s">
        <v>522</v>
      </c>
      <c r="K48" s="108" t="s">
        <v>522</v>
      </c>
      <c r="L48" s="108" t="s">
        <v>522</v>
      </c>
      <c r="M48" s="109" t="s">
        <v>522</v>
      </c>
    </row>
    <row r="49" spans="2:13" ht="27.75" customHeight="1" x14ac:dyDescent="0.15">
      <c r="B49" s="1244"/>
      <c r="C49" s="1245"/>
      <c r="D49" s="106"/>
      <c r="E49" s="1248" t="s">
        <v>39</v>
      </c>
      <c r="F49" s="1248"/>
      <c r="G49" s="1248"/>
      <c r="H49" s="1249"/>
      <c r="I49" s="107" t="s">
        <v>522</v>
      </c>
      <c r="J49" s="108" t="s">
        <v>522</v>
      </c>
      <c r="K49" s="108" t="s">
        <v>522</v>
      </c>
      <c r="L49" s="108" t="s">
        <v>522</v>
      </c>
      <c r="M49" s="109" t="s">
        <v>522</v>
      </c>
    </row>
    <row r="50" spans="2:13" ht="27.75" customHeight="1" x14ac:dyDescent="0.15">
      <c r="B50" s="1253" t="s">
        <v>40</v>
      </c>
      <c r="C50" s="1254"/>
      <c r="D50" s="112"/>
      <c r="E50" s="1248" t="s">
        <v>41</v>
      </c>
      <c r="F50" s="1248"/>
      <c r="G50" s="1248"/>
      <c r="H50" s="1249"/>
      <c r="I50" s="107">
        <v>3238</v>
      </c>
      <c r="J50" s="108">
        <v>2269</v>
      </c>
      <c r="K50" s="108">
        <v>2051</v>
      </c>
      <c r="L50" s="108">
        <v>2350</v>
      </c>
      <c r="M50" s="109">
        <v>2501</v>
      </c>
    </row>
    <row r="51" spans="2:13" ht="27.75" customHeight="1" x14ac:dyDescent="0.15">
      <c r="B51" s="1242"/>
      <c r="C51" s="1243"/>
      <c r="D51" s="106"/>
      <c r="E51" s="1248" t="s">
        <v>42</v>
      </c>
      <c r="F51" s="1248"/>
      <c r="G51" s="1248"/>
      <c r="H51" s="1249"/>
      <c r="I51" s="107" t="s">
        <v>522</v>
      </c>
      <c r="J51" s="108" t="s">
        <v>522</v>
      </c>
      <c r="K51" s="108" t="s">
        <v>522</v>
      </c>
      <c r="L51" s="108" t="s">
        <v>522</v>
      </c>
      <c r="M51" s="109" t="s">
        <v>522</v>
      </c>
    </row>
    <row r="52" spans="2:13" ht="27.75" customHeight="1" x14ac:dyDescent="0.15">
      <c r="B52" s="1244"/>
      <c r="C52" s="1245"/>
      <c r="D52" s="106"/>
      <c r="E52" s="1248" t="s">
        <v>43</v>
      </c>
      <c r="F52" s="1248"/>
      <c r="G52" s="1248"/>
      <c r="H52" s="1249"/>
      <c r="I52" s="107">
        <v>3792</v>
      </c>
      <c r="J52" s="108">
        <v>3752</v>
      </c>
      <c r="K52" s="108">
        <v>3648</v>
      </c>
      <c r="L52" s="108">
        <v>3503</v>
      </c>
      <c r="M52" s="109">
        <v>3676</v>
      </c>
    </row>
    <row r="53" spans="2:13" ht="27.75" customHeight="1" thickBot="1" x14ac:dyDescent="0.2">
      <c r="B53" s="1255" t="s">
        <v>44</v>
      </c>
      <c r="C53" s="1256"/>
      <c r="D53" s="113"/>
      <c r="E53" s="1257" t="s">
        <v>45</v>
      </c>
      <c r="F53" s="1257"/>
      <c r="G53" s="1257"/>
      <c r="H53" s="1258"/>
      <c r="I53" s="114">
        <v>-1862</v>
      </c>
      <c r="J53" s="115">
        <v>-1223</v>
      </c>
      <c r="K53" s="115">
        <v>-1492</v>
      </c>
      <c r="L53" s="115">
        <v>-1919</v>
      </c>
      <c r="M53" s="116">
        <v>-2191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HDPSXtdFulZUhP9kk/+xJOnKnn8ivllc5GYZ2bLk6Dw0inZQH6pVWAYbxCa30OZPS4B4qyHMK9rK7dk7T8zcg==" saltValue="k5p+ghU2RApBHwOv3CsE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48</v>
      </c>
      <c r="D55" s="1267"/>
      <c r="E55" s="1268"/>
      <c r="F55" s="128">
        <v>1103</v>
      </c>
      <c r="G55" s="128">
        <v>1435</v>
      </c>
      <c r="H55" s="129">
        <v>1589</v>
      </c>
    </row>
    <row r="56" spans="2:8" ht="52.5" customHeight="1" x14ac:dyDescent="0.15">
      <c r="B56" s="130"/>
      <c r="C56" s="1269" t="s">
        <v>49</v>
      </c>
      <c r="D56" s="1269"/>
      <c r="E56" s="1270"/>
      <c r="F56" s="131">
        <v>0</v>
      </c>
      <c r="G56" s="131">
        <v>0</v>
      </c>
      <c r="H56" s="132">
        <v>0</v>
      </c>
    </row>
    <row r="57" spans="2:8" ht="53.25" customHeight="1" x14ac:dyDescent="0.15">
      <c r="B57" s="130"/>
      <c r="C57" s="1271" t="s">
        <v>50</v>
      </c>
      <c r="D57" s="1271"/>
      <c r="E57" s="1272"/>
      <c r="F57" s="133">
        <v>775</v>
      </c>
      <c r="G57" s="133">
        <v>778</v>
      </c>
      <c r="H57" s="134">
        <v>786</v>
      </c>
    </row>
    <row r="58" spans="2:8" ht="45.75" customHeight="1" x14ac:dyDescent="0.15">
      <c r="B58" s="135"/>
      <c r="C58" s="1259" t="s">
        <v>587</v>
      </c>
      <c r="D58" s="1260"/>
      <c r="E58" s="1261"/>
      <c r="F58" s="136">
        <v>498</v>
      </c>
      <c r="G58" s="136">
        <v>498</v>
      </c>
      <c r="H58" s="137">
        <v>498</v>
      </c>
    </row>
    <row r="59" spans="2:8" ht="45.75" customHeight="1" x14ac:dyDescent="0.15">
      <c r="B59" s="135"/>
      <c r="C59" s="1259" t="s">
        <v>588</v>
      </c>
      <c r="D59" s="1260"/>
      <c r="E59" s="1261"/>
      <c r="F59" s="136">
        <v>225</v>
      </c>
      <c r="G59" s="136">
        <v>225</v>
      </c>
      <c r="H59" s="137">
        <v>225</v>
      </c>
    </row>
    <row r="60" spans="2:8" ht="45.75" customHeight="1" x14ac:dyDescent="0.15">
      <c r="B60" s="135"/>
      <c r="C60" s="1259" t="s">
        <v>593</v>
      </c>
      <c r="D60" s="1260"/>
      <c r="E60" s="1261"/>
      <c r="F60" s="136">
        <v>10</v>
      </c>
      <c r="G60" s="136">
        <v>13</v>
      </c>
      <c r="H60" s="137">
        <v>20</v>
      </c>
    </row>
    <row r="61" spans="2:8" ht="45.75" customHeight="1" x14ac:dyDescent="0.15">
      <c r="B61" s="135"/>
      <c r="C61" s="1259" t="s">
        <v>592</v>
      </c>
      <c r="D61" s="1260"/>
      <c r="E61" s="1261"/>
      <c r="F61" s="136">
        <v>15</v>
      </c>
      <c r="G61" s="136">
        <v>15</v>
      </c>
      <c r="H61" s="137">
        <v>15</v>
      </c>
    </row>
    <row r="62" spans="2:8" ht="45.75" customHeight="1" thickBot="1" x14ac:dyDescent="0.2">
      <c r="B62" s="138"/>
      <c r="C62" s="1262" t="s">
        <v>591</v>
      </c>
      <c r="D62" s="1263"/>
      <c r="E62" s="1264"/>
      <c r="F62" s="139">
        <v>14</v>
      </c>
      <c r="G62" s="139">
        <v>14</v>
      </c>
      <c r="H62" s="140">
        <v>14</v>
      </c>
    </row>
    <row r="63" spans="2:8" ht="52.5" customHeight="1" thickBot="1" x14ac:dyDescent="0.2">
      <c r="B63" s="141"/>
      <c r="C63" s="1265" t="s">
        <v>51</v>
      </c>
      <c r="D63" s="1265"/>
      <c r="E63" s="1266"/>
      <c r="F63" s="142">
        <v>1878</v>
      </c>
      <c r="G63" s="142">
        <v>2214</v>
      </c>
      <c r="H63" s="143">
        <v>2375</v>
      </c>
    </row>
    <row r="64" spans="2:8" ht="15" customHeight="1" x14ac:dyDescent="0.15"/>
  </sheetData>
  <sheetProtection algorithmName="SHA-512" hashValue="OJrghmON+PsrXn8RjUezzfZwsn3Yz1rr8XFGyRmDYkVXf3MhZfJdPDs6q4C9LrTwenlirJ8VoiRKe7yPAXVwmQ==" saltValue="pMI4+cV4UngAjAisr3/0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155972</v>
      </c>
      <c r="E3" s="162"/>
      <c r="F3" s="163">
        <v>291945</v>
      </c>
      <c r="G3" s="164"/>
      <c r="H3" s="165"/>
    </row>
    <row r="4" spans="1:8" x14ac:dyDescent="0.15">
      <c r="A4" s="166"/>
      <c r="B4" s="167"/>
      <c r="C4" s="168"/>
      <c r="D4" s="169">
        <v>100011</v>
      </c>
      <c r="E4" s="170"/>
      <c r="F4" s="171">
        <v>127651</v>
      </c>
      <c r="G4" s="172"/>
      <c r="H4" s="173"/>
    </row>
    <row r="5" spans="1:8" x14ac:dyDescent="0.15">
      <c r="A5" s="154" t="s">
        <v>556</v>
      </c>
      <c r="B5" s="159"/>
      <c r="C5" s="160"/>
      <c r="D5" s="161">
        <v>334569</v>
      </c>
      <c r="E5" s="162"/>
      <c r="F5" s="163">
        <v>291173</v>
      </c>
      <c r="G5" s="164"/>
      <c r="H5" s="165"/>
    </row>
    <row r="6" spans="1:8" x14ac:dyDescent="0.15">
      <c r="A6" s="166"/>
      <c r="B6" s="167"/>
      <c r="C6" s="168"/>
      <c r="D6" s="169">
        <v>40637</v>
      </c>
      <c r="E6" s="170"/>
      <c r="F6" s="171">
        <v>119071</v>
      </c>
      <c r="G6" s="172"/>
      <c r="H6" s="173"/>
    </row>
    <row r="7" spans="1:8" x14ac:dyDescent="0.15">
      <c r="A7" s="154" t="s">
        <v>557</v>
      </c>
      <c r="B7" s="159"/>
      <c r="C7" s="160"/>
      <c r="D7" s="161">
        <v>86767</v>
      </c>
      <c r="E7" s="162"/>
      <c r="F7" s="163">
        <v>271581</v>
      </c>
      <c r="G7" s="164"/>
      <c r="H7" s="165"/>
    </row>
    <row r="8" spans="1:8" x14ac:dyDescent="0.15">
      <c r="A8" s="166"/>
      <c r="B8" s="167"/>
      <c r="C8" s="168"/>
      <c r="D8" s="169">
        <v>61463</v>
      </c>
      <c r="E8" s="170"/>
      <c r="F8" s="171">
        <v>117844</v>
      </c>
      <c r="G8" s="172"/>
      <c r="H8" s="173"/>
    </row>
    <row r="9" spans="1:8" x14ac:dyDescent="0.15">
      <c r="A9" s="154" t="s">
        <v>558</v>
      </c>
      <c r="B9" s="159"/>
      <c r="C9" s="160"/>
      <c r="D9" s="161">
        <v>78986</v>
      </c>
      <c r="E9" s="162"/>
      <c r="F9" s="163">
        <v>268375</v>
      </c>
      <c r="G9" s="164"/>
      <c r="H9" s="165"/>
    </row>
    <row r="10" spans="1:8" x14ac:dyDescent="0.15">
      <c r="A10" s="166"/>
      <c r="B10" s="167"/>
      <c r="C10" s="168"/>
      <c r="D10" s="169">
        <v>44258</v>
      </c>
      <c r="E10" s="170"/>
      <c r="F10" s="171">
        <v>119602</v>
      </c>
      <c r="G10" s="172"/>
      <c r="H10" s="173"/>
    </row>
    <row r="11" spans="1:8" x14ac:dyDescent="0.15">
      <c r="A11" s="154" t="s">
        <v>559</v>
      </c>
      <c r="B11" s="159"/>
      <c r="C11" s="160"/>
      <c r="D11" s="161">
        <v>156541</v>
      </c>
      <c r="E11" s="162"/>
      <c r="F11" s="163">
        <v>301035</v>
      </c>
      <c r="G11" s="164"/>
      <c r="H11" s="165"/>
    </row>
    <row r="12" spans="1:8" x14ac:dyDescent="0.15">
      <c r="A12" s="166"/>
      <c r="B12" s="167"/>
      <c r="C12" s="174"/>
      <c r="D12" s="169">
        <v>87185</v>
      </c>
      <c r="E12" s="170"/>
      <c r="F12" s="171">
        <v>154376</v>
      </c>
      <c r="G12" s="172"/>
      <c r="H12" s="173"/>
    </row>
    <row r="13" spans="1:8" x14ac:dyDescent="0.15">
      <c r="A13" s="154"/>
      <c r="B13" s="159"/>
      <c r="C13" s="175"/>
      <c r="D13" s="176">
        <v>162567</v>
      </c>
      <c r="E13" s="177"/>
      <c r="F13" s="178">
        <v>284822</v>
      </c>
      <c r="G13" s="179"/>
      <c r="H13" s="165"/>
    </row>
    <row r="14" spans="1:8" x14ac:dyDescent="0.15">
      <c r="A14" s="166"/>
      <c r="B14" s="167"/>
      <c r="C14" s="168"/>
      <c r="D14" s="169">
        <v>66711</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7.41</v>
      </c>
      <c r="C19" s="180">
        <f>ROUND(VALUE(SUBSTITUTE(実質収支比率等に係る経年分析!G$48,"▲","-")),2)</f>
        <v>6.13</v>
      </c>
      <c r="D19" s="180">
        <f>ROUND(VALUE(SUBSTITUTE(実質収支比率等に係る経年分析!H$48,"▲","-")),2)</f>
        <v>5.46</v>
      </c>
      <c r="E19" s="180">
        <f>ROUND(VALUE(SUBSTITUTE(実質収支比率等に係る経年分析!I$48,"▲","-")),2)</f>
        <v>5.67</v>
      </c>
      <c r="F19" s="180">
        <f>ROUND(VALUE(SUBSTITUTE(実質収支比率等に係る経年分析!J$48,"▲","-")),2)</f>
        <v>4.4400000000000004</v>
      </c>
    </row>
    <row r="20" spans="1:11" x14ac:dyDescent="0.15">
      <c r="A20" s="180" t="s">
        <v>55</v>
      </c>
      <c r="B20" s="180">
        <f>ROUND(VALUE(SUBSTITUTE(実質収支比率等に係る経年分析!F$47,"▲","-")),2)</f>
        <v>54.59</v>
      </c>
      <c r="C20" s="180">
        <f>ROUND(VALUE(SUBSTITUTE(実質収支比率等に係る経年分析!G$47,"▲","-")),2)</f>
        <v>38.17</v>
      </c>
      <c r="D20" s="180">
        <f>ROUND(VALUE(SUBSTITUTE(実質収支比率等に係る経年分析!H$47,"▲","-")),2)</f>
        <v>50.99</v>
      </c>
      <c r="E20" s="180">
        <f>ROUND(VALUE(SUBSTITUTE(実質収支比率等に係る経年分析!I$47,"▲","-")),2)</f>
        <v>65.47</v>
      </c>
      <c r="F20" s="180">
        <f>ROUND(VALUE(SUBSTITUTE(実質収支比率等に係る経年分析!J$47,"▲","-")),2)</f>
        <v>73.260000000000005</v>
      </c>
    </row>
    <row r="21" spans="1:11" x14ac:dyDescent="0.15">
      <c r="A21" s="180" t="s">
        <v>56</v>
      </c>
      <c r="B21" s="180">
        <f>IF(ISNUMBER(VALUE(SUBSTITUTE(実質収支比率等に係る経年分析!F$49,"▲","-"))),ROUND(VALUE(SUBSTITUTE(実質収支比率等に係る経年分析!F$49,"▲","-")),2),NA())</f>
        <v>6.85</v>
      </c>
      <c r="C21" s="180">
        <f>IF(ISNUMBER(VALUE(SUBSTITUTE(実質収支比率等に係る経年分析!G$49,"▲","-"))),ROUND(VALUE(SUBSTITUTE(実質収支比率等に係る経年分析!G$49,"▲","-")),2),NA())</f>
        <v>12.09</v>
      </c>
      <c r="D21" s="180">
        <f>IF(ISNUMBER(VALUE(SUBSTITUTE(実質収支比率等に係る経年分析!H$49,"▲","-"))),ROUND(VALUE(SUBSTITUTE(実質収支比率等に係る経年分析!H$49,"▲","-")),2),NA())</f>
        <v>35.840000000000003</v>
      </c>
      <c r="E21" s="180">
        <f>IF(ISNUMBER(VALUE(SUBSTITUTE(実質収支比率等に係る経年分析!I$49,"▲","-"))),ROUND(VALUE(SUBSTITUTE(実質収支比率等に係る経年分析!I$49,"▲","-")),2),NA())</f>
        <v>15.45</v>
      </c>
      <c r="F21" s="180">
        <f>IF(ISNUMBER(VALUE(SUBSTITUTE(実質収支比率等に係る経年分析!J$49,"▲","-"))),ROUND(VALUE(SUBSTITUTE(実質収支比率等に係る経年分析!J$49,"▲","-")),2),NA())</f>
        <v>5.94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2.5299999999999998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あさひプライムスキー場事業特別会計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朝日村国民健康保険特別会計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朝日村介護保険特別会計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0.14000000000000001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朝日村簡易水道事業会計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x14ac:dyDescent="0.15">
      <c r="A36" s="181" t="str">
        <f>IF(連結実質赤字比率に係る赤字・黒字の構成分析!C$34="",NA(),連結実質赤字比率に係る赤字・黒字の構成分析!C$34)</f>
        <v>朝日村下水道事業会計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430</v>
      </c>
      <c r="E42" s="182"/>
      <c r="F42" s="182"/>
      <c r="G42" s="182">
        <f>'実質公債費比率（分子）の構造'!L$52</f>
        <v>430</v>
      </c>
      <c r="H42" s="182"/>
      <c r="I42" s="182"/>
      <c r="J42" s="182">
        <f>'実質公債費比率（分子）の構造'!M$52</f>
        <v>422</v>
      </c>
      <c r="K42" s="182"/>
      <c r="L42" s="182"/>
      <c r="M42" s="182">
        <f>'実質公債費比率（分子）の構造'!N$52</f>
        <v>431</v>
      </c>
      <c r="N42" s="182"/>
      <c r="O42" s="182"/>
      <c r="P42" s="182">
        <f>'実質公債費比率（分子）の構造'!O$52</f>
        <v>349</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33</v>
      </c>
      <c r="C45" s="182"/>
      <c r="D45" s="182"/>
      <c r="E45" s="182">
        <f>'実質公債費比率（分子）の構造'!L$49</f>
        <v>32</v>
      </c>
      <c r="F45" s="182"/>
      <c r="G45" s="182"/>
      <c r="H45" s="182">
        <f>'実質公債費比率（分子）の構造'!M$49</f>
        <v>22</v>
      </c>
      <c r="I45" s="182"/>
      <c r="J45" s="182"/>
      <c r="K45" s="182">
        <f>'実質公債費比率（分子）の構造'!N$49</f>
        <v>18</v>
      </c>
      <c r="L45" s="182"/>
      <c r="M45" s="182"/>
      <c r="N45" s="182">
        <f>'実質公債費比率（分子）の構造'!O$49</f>
        <v>10</v>
      </c>
      <c r="O45" s="182"/>
      <c r="P45" s="182"/>
    </row>
    <row r="46" spans="1:16" x14ac:dyDescent="0.15">
      <c r="A46" s="182" t="s">
        <v>67</v>
      </c>
      <c r="B46" s="182">
        <f>'実質公債費比率（分子）の構造'!K$48</f>
        <v>296</v>
      </c>
      <c r="C46" s="182"/>
      <c r="D46" s="182"/>
      <c r="E46" s="182">
        <f>'実質公債費比率（分子）の構造'!L$48</f>
        <v>286</v>
      </c>
      <c r="F46" s="182"/>
      <c r="G46" s="182"/>
      <c r="H46" s="182">
        <f>'実質公債費比率（分子）の構造'!M$48</f>
        <v>318</v>
      </c>
      <c r="I46" s="182"/>
      <c r="J46" s="182"/>
      <c r="K46" s="182">
        <f>'実質公債費比率（分子）の構造'!N$48</f>
        <v>226</v>
      </c>
      <c r="L46" s="182"/>
      <c r="M46" s="182"/>
      <c r="N46" s="182">
        <f>'実質公債費比率（分子）の構造'!O$48</f>
        <v>233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229</v>
      </c>
      <c r="C49" s="182"/>
      <c r="D49" s="182"/>
      <c r="E49" s="182">
        <f>'実質公債費比率（分子）の構造'!L$45</f>
        <v>244</v>
      </c>
      <c r="F49" s="182"/>
      <c r="G49" s="182"/>
      <c r="H49" s="182">
        <f>'実質公債費比率（分子）の構造'!M$45</f>
        <v>217</v>
      </c>
      <c r="I49" s="182"/>
      <c r="J49" s="182"/>
      <c r="K49" s="182">
        <f>'実質公債費比率（分子）の構造'!N$45</f>
        <v>199</v>
      </c>
      <c r="L49" s="182"/>
      <c r="M49" s="182"/>
      <c r="N49" s="182">
        <f>'実質公債費比率（分子）の構造'!O$45</f>
        <v>224</v>
      </c>
      <c r="O49" s="182"/>
      <c r="P49" s="182"/>
    </row>
    <row r="50" spans="1:16" x14ac:dyDescent="0.15">
      <c r="A50" s="182" t="s">
        <v>71</v>
      </c>
      <c r="B50" s="182" t="e">
        <f>NA()</f>
        <v>#N/A</v>
      </c>
      <c r="C50" s="182">
        <f>IF(ISNUMBER('実質公債費比率（分子）の構造'!K$53),'実質公債費比率（分子）の構造'!K$53,NA())</f>
        <v>128</v>
      </c>
      <c r="D50" s="182" t="e">
        <f>NA()</f>
        <v>#N/A</v>
      </c>
      <c r="E50" s="182" t="e">
        <f>NA()</f>
        <v>#N/A</v>
      </c>
      <c r="F50" s="182">
        <f>IF(ISNUMBER('実質公債費比率（分子）の構造'!L$53),'実質公債費比率（分子）の構造'!L$53,NA())</f>
        <v>132</v>
      </c>
      <c r="G50" s="182" t="e">
        <f>NA()</f>
        <v>#N/A</v>
      </c>
      <c r="H50" s="182" t="e">
        <f>NA()</f>
        <v>#N/A</v>
      </c>
      <c r="I50" s="182">
        <f>IF(ISNUMBER('実質公債費比率（分子）の構造'!M$53),'実質公債費比率（分子）の構造'!M$53,NA())</f>
        <v>135</v>
      </c>
      <c r="J50" s="182" t="e">
        <f>NA()</f>
        <v>#N/A</v>
      </c>
      <c r="K50" s="182" t="e">
        <f>NA()</f>
        <v>#N/A</v>
      </c>
      <c r="L50" s="182">
        <f>IF(ISNUMBER('実質公債費比率（分子）の構造'!N$53),'実質公債費比率（分子）の構造'!N$53,NA())</f>
        <v>12</v>
      </c>
      <c r="M50" s="182" t="e">
        <f>NA()</f>
        <v>#N/A</v>
      </c>
      <c r="N50" s="182" t="e">
        <f>NA()</f>
        <v>#N/A</v>
      </c>
      <c r="O50" s="182">
        <f>IF(ISNUMBER('実質公債費比率（分子）の構造'!O$53),'実質公債費比率（分子）の構造'!O$53,NA())</f>
        <v>118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3792</v>
      </c>
      <c r="E56" s="181"/>
      <c r="F56" s="181"/>
      <c r="G56" s="181">
        <f>'将来負担比率（分子）の構造'!J$52</f>
        <v>3752</v>
      </c>
      <c r="H56" s="181"/>
      <c r="I56" s="181"/>
      <c r="J56" s="181">
        <f>'将来負担比率（分子）の構造'!K$52</f>
        <v>3648</v>
      </c>
      <c r="K56" s="181"/>
      <c r="L56" s="181"/>
      <c r="M56" s="181">
        <f>'将来負担比率（分子）の構造'!L$52</f>
        <v>3503</v>
      </c>
      <c r="N56" s="181"/>
      <c r="O56" s="181"/>
      <c r="P56" s="181">
        <f>'将来負担比率（分子）の構造'!M$52</f>
        <v>3676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3238</v>
      </c>
      <c r="E58" s="181"/>
      <c r="F58" s="181"/>
      <c r="G58" s="181">
        <f>'将来負担比率（分子）の構造'!J$50</f>
        <v>2269</v>
      </c>
      <c r="H58" s="181"/>
      <c r="I58" s="181"/>
      <c r="J58" s="181">
        <f>'将来負担比率（分子）の構造'!K$50</f>
        <v>2051</v>
      </c>
      <c r="K58" s="181"/>
      <c r="L58" s="181"/>
      <c r="M58" s="181">
        <f>'将来負担比率（分子）の構造'!L$50</f>
        <v>2350</v>
      </c>
      <c r="N58" s="181"/>
      <c r="O58" s="181"/>
      <c r="P58" s="181">
        <f>'将来負担比率（分子）の構造'!M$50</f>
        <v>2501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458</v>
      </c>
      <c r="C62" s="181"/>
      <c r="D62" s="181"/>
      <c r="E62" s="181">
        <f>'将来負担比率（分子）の構造'!J$45</f>
        <v>461</v>
      </c>
      <c r="F62" s="181"/>
      <c r="G62" s="181"/>
      <c r="H62" s="181">
        <f>'将来負担比率（分子）の構造'!K$45</f>
        <v>439</v>
      </c>
      <c r="I62" s="181"/>
      <c r="J62" s="181"/>
      <c r="K62" s="181">
        <f>'将来負担比率（分子）の構造'!L$45</f>
        <v>436</v>
      </c>
      <c r="L62" s="181"/>
      <c r="M62" s="181"/>
      <c r="N62" s="181">
        <f>'将来負担比率（分子）の構造'!M$45</f>
        <v>435</v>
      </c>
      <c r="O62" s="181"/>
      <c r="P62" s="181"/>
    </row>
    <row r="63" spans="1:16" x14ac:dyDescent="0.15">
      <c r="A63" s="181" t="s">
        <v>34</v>
      </c>
      <c r="B63" s="181">
        <f>'将来負担比率（分子）の構造'!I$44</f>
        <v>120</v>
      </c>
      <c r="C63" s="181"/>
      <c r="D63" s="181"/>
      <c r="E63" s="181">
        <f>'将来負担比率（分子）の構造'!J$44</f>
        <v>93</v>
      </c>
      <c r="F63" s="181"/>
      <c r="G63" s="181"/>
      <c r="H63" s="181">
        <f>'将来負担比率（分子）の構造'!K$44</f>
        <v>96</v>
      </c>
      <c r="I63" s="181"/>
      <c r="J63" s="181"/>
      <c r="K63" s="181">
        <f>'将来負担比率（分子）の構造'!L$44</f>
        <v>74</v>
      </c>
      <c r="L63" s="181"/>
      <c r="M63" s="181"/>
      <c r="N63" s="181">
        <f>'将来負担比率（分子）の構造'!M$44</f>
        <v>68</v>
      </c>
      <c r="O63" s="181"/>
      <c r="P63" s="181"/>
    </row>
    <row r="64" spans="1:16" x14ac:dyDescent="0.15">
      <c r="A64" s="181" t="s">
        <v>33</v>
      </c>
      <c r="B64" s="181">
        <f>'将来負担比率（分子）の構造'!I$43</f>
        <v>2252</v>
      </c>
      <c r="C64" s="181"/>
      <c r="D64" s="181"/>
      <c r="E64" s="181">
        <f>'将来負担比率（分子）の構造'!J$43</f>
        <v>2053</v>
      </c>
      <c r="F64" s="181"/>
      <c r="G64" s="181"/>
      <c r="H64" s="181">
        <f>'将来負担比率（分子）の構造'!K$43</f>
        <v>1908</v>
      </c>
      <c r="I64" s="181"/>
      <c r="J64" s="181"/>
      <c r="K64" s="181">
        <f>'将来負担比率（分子）の構造'!L$43</f>
        <v>1638</v>
      </c>
      <c r="L64" s="181"/>
      <c r="M64" s="181"/>
      <c r="N64" s="181">
        <f>'将来負担比率（分子）の構造'!M$43</f>
        <v>1465</v>
      </c>
      <c r="O64" s="181"/>
      <c r="P64" s="181"/>
    </row>
    <row r="65" spans="1:16" x14ac:dyDescent="0.15">
      <c r="A65" s="181" t="s">
        <v>32</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2337</v>
      </c>
      <c r="C66" s="181"/>
      <c r="D66" s="181"/>
      <c r="E66" s="181">
        <f>'将来負担比率（分子）の構造'!J$41</f>
        <v>2191</v>
      </c>
      <c r="F66" s="181"/>
      <c r="G66" s="181"/>
      <c r="H66" s="181">
        <f>'将来負担比率（分子）の構造'!K$41</f>
        <v>1765</v>
      </c>
      <c r="I66" s="181"/>
      <c r="J66" s="181"/>
      <c r="K66" s="181">
        <f>'将来負担比率（分子）の構造'!L$41</f>
        <v>1787</v>
      </c>
      <c r="L66" s="181"/>
      <c r="M66" s="181"/>
      <c r="N66" s="181">
        <f>'将来負担比率（分子）の構造'!M$41</f>
        <v>2018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1103</v>
      </c>
      <c r="C72" s="185">
        <f>基金残高に係る経年分析!G55</f>
        <v>1435</v>
      </c>
      <c r="D72" s="185">
        <f>基金残高に係る経年分析!H55</f>
        <v>1589</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775</v>
      </c>
      <c r="C74" s="185">
        <f>基金残高に係る経年分析!G57</f>
        <v>778</v>
      </c>
      <c r="D74" s="185">
        <f>基金残高に係る経年分析!H57</f>
        <v>786</v>
      </c>
    </row>
  </sheetData>
  <sheetProtection algorithmName="SHA-512" hashValue="mQ3YMGTHVNwtMgDEQo6NeFo5/+IjcFK6qC0YJAYItmPD+SmvVQ3BkljQjcfN2wl2ithKGzvDzfUSGtgStxyhPw==" saltValue="293qkjNqEnqHsECFtqIF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2022-03-08T09:51:29Z</cp:lastPrinted>
  <dcterms:created xsi:type="dcterms:W3CDTF">2022-02-02T05:11:03Z</dcterms:created>
  <dcterms:modified xsi:type="dcterms:W3CDTF">2022-03-25T07:42:37Z</dcterms:modified>
  <cp:category/>
</cp:coreProperties>
</file>